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5f135426ae710114/Documents/2019彦根市大会要項/2019年彦根市3年生大会/"/>
    </mc:Choice>
  </mc:AlternateContent>
  <xr:revisionPtr revIDLastSave="93" documentId="8_{4F4E5586-EF77-4225-9C3C-A77919B0428D}" xr6:coauthVersionLast="45" xr6:coauthVersionMax="45" xr10:uidLastSave="{A7C1CEE1-F05A-4316-A093-8A77488B7482}"/>
  <bookViews>
    <workbookView xWindow="-120" yWindow="-120" windowWidth="20730" windowHeight="11160" tabRatio="923" activeTab="4" xr2:uid="{00000000-000D-0000-FFFF-FFFF00000000}"/>
  </bookViews>
  <sheets>
    <sheet name="情報記入シート" sheetId="36" r:id="rId1"/>
    <sheet name="星取表" sheetId="26" state="hidden" r:id="rId2"/>
    <sheet name="【星取表】" sheetId="39" r:id="rId3"/>
    <sheet name="第１節" sheetId="28" r:id="rId4"/>
    <sheet name="第2節" sheetId="29" r:id="rId5"/>
    <sheet name="第３節" sheetId="30" r:id="rId6"/>
    <sheet name="審判カード第１節" sheetId="40" r:id="rId7"/>
    <sheet name="審判カード第２節" sheetId="41" r:id="rId8"/>
    <sheet name="審判カード第３節" sheetId="42" r:id="rId9"/>
    <sheet name="第４節" sheetId="31" state="hidden" r:id="rId10"/>
    <sheet name="第５節" sheetId="37" state="hidden" r:id="rId11"/>
    <sheet name="第６節" sheetId="38" state="hidden" r:id="rId12"/>
  </sheets>
  <definedNames>
    <definedName name="_xlnm.Print_Area" localSheetId="2">【星取表】!$A$1:$AH$23</definedName>
    <definedName name="_xlnm.Print_Area" localSheetId="6">審判カード第１節!$A$1:$BA$156</definedName>
    <definedName name="_xlnm.Print_Area" localSheetId="7">審判カード第２節!$A$1:$BA$156</definedName>
    <definedName name="_xlnm.Print_Area" localSheetId="8">審判カード第３節!$A$1:$BA$156</definedName>
    <definedName name="_xlnm.Print_Area" localSheetId="3">第１節!$A$1:$M$41</definedName>
    <definedName name="_xlnm.Print_Area" localSheetId="4">第2節!$A$1:$N$45</definedName>
    <definedName name="_xlnm.Print_Area" localSheetId="5">第３節!$A$1:$N$45</definedName>
    <definedName name="_xlnm.Print_Area" localSheetId="9">第４節!$A$1:$M$39</definedName>
    <definedName name="_xlnm.Print_Area" localSheetId="10">第５節!$A$1:$M$43</definedName>
    <definedName name="_xlnm.Print_Area" localSheetId="11">第６節!$A$1:$M$43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3" i="36" l="1"/>
  <c r="B7" i="36"/>
  <c r="AP140" i="42" l="1"/>
  <c r="AC140" i="42"/>
  <c r="O140" i="42"/>
  <c r="B140" i="42"/>
  <c r="AP120" i="42"/>
  <c r="AC120" i="42"/>
  <c r="O120" i="42"/>
  <c r="B120" i="42"/>
  <c r="AQ102" i="42"/>
  <c r="AG102" i="42"/>
  <c r="P102" i="42"/>
  <c r="F102" i="42"/>
  <c r="AG101" i="42"/>
  <c r="F101" i="42"/>
  <c r="AP100" i="42"/>
  <c r="AC100" i="42"/>
  <c r="O100" i="42"/>
  <c r="B100" i="42"/>
  <c r="AQ82" i="42"/>
  <c r="AG82" i="42"/>
  <c r="P82" i="42"/>
  <c r="F82" i="42"/>
  <c r="AG81" i="42"/>
  <c r="F81" i="42"/>
  <c r="AP80" i="42"/>
  <c r="AC80" i="42"/>
  <c r="O80" i="42"/>
  <c r="B80" i="42"/>
  <c r="O79" i="42"/>
  <c r="AP119" i="42" s="1"/>
  <c r="AQ64" i="42"/>
  <c r="AG64" i="42"/>
  <c r="P64" i="42"/>
  <c r="F64" i="42"/>
  <c r="AG63" i="42"/>
  <c r="F63" i="42"/>
  <c r="AP62" i="42"/>
  <c r="AC62" i="42"/>
  <c r="O62" i="42"/>
  <c r="B62" i="42"/>
  <c r="AQ44" i="42"/>
  <c r="AG44" i="42"/>
  <c r="P44" i="42"/>
  <c r="F44" i="42"/>
  <c r="AG43" i="42"/>
  <c r="F43" i="42"/>
  <c r="AP42" i="42"/>
  <c r="AC42" i="42"/>
  <c r="O42" i="42"/>
  <c r="B42" i="42"/>
  <c r="AQ24" i="42"/>
  <c r="AG24" i="42"/>
  <c r="P24" i="42"/>
  <c r="F24" i="42"/>
  <c r="AG23" i="42"/>
  <c r="F23" i="42"/>
  <c r="AP22" i="42"/>
  <c r="AC22" i="42"/>
  <c r="O22" i="42"/>
  <c r="B22" i="42"/>
  <c r="AQ4" i="42"/>
  <c r="AG4" i="42"/>
  <c r="P4" i="42"/>
  <c r="F4" i="42"/>
  <c r="AG3" i="42"/>
  <c r="F3" i="42"/>
  <c r="AP2" i="42"/>
  <c r="AC2" i="42"/>
  <c r="O2" i="42"/>
  <c r="B2" i="42"/>
  <c r="O1" i="42"/>
  <c r="AP41" i="42" s="1"/>
  <c r="AP140" i="41"/>
  <c r="AC140" i="41"/>
  <c r="O140" i="41"/>
  <c r="B140" i="41"/>
  <c r="AP120" i="41"/>
  <c r="AC120" i="41"/>
  <c r="O120" i="41"/>
  <c r="B120" i="41"/>
  <c r="AQ102" i="41"/>
  <c r="AG102" i="41"/>
  <c r="P102" i="41"/>
  <c r="F102" i="41"/>
  <c r="AG101" i="41"/>
  <c r="F101" i="41"/>
  <c r="AP100" i="41"/>
  <c r="AC100" i="41"/>
  <c r="O100" i="41"/>
  <c r="B100" i="41"/>
  <c r="AQ82" i="41"/>
  <c r="AG82" i="41"/>
  <c r="P82" i="41"/>
  <c r="F82" i="41"/>
  <c r="AG81" i="41"/>
  <c r="F81" i="41"/>
  <c r="AP80" i="41"/>
  <c r="AC80" i="41"/>
  <c r="O80" i="41"/>
  <c r="B80" i="41"/>
  <c r="O79" i="41"/>
  <c r="AP119" i="41" s="1"/>
  <c r="AQ64" i="41"/>
  <c r="AG64" i="41"/>
  <c r="P64" i="41"/>
  <c r="F64" i="41"/>
  <c r="AG63" i="41"/>
  <c r="F63" i="41"/>
  <c r="AP62" i="41"/>
  <c r="AC62" i="41"/>
  <c r="O62" i="41"/>
  <c r="B62" i="41"/>
  <c r="AQ44" i="41"/>
  <c r="AG44" i="41"/>
  <c r="P44" i="41"/>
  <c r="F44" i="41"/>
  <c r="AG43" i="41"/>
  <c r="F43" i="41"/>
  <c r="AP42" i="41"/>
  <c r="AC42" i="41"/>
  <c r="O42" i="41"/>
  <c r="B42" i="41"/>
  <c r="AQ24" i="41"/>
  <c r="AG24" i="41"/>
  <c r="P24" i="41"/>
  <c r="F24" i="41"/>
  <c r="AG23" i="41"/>
  <c r="F23" i="41"/>
  <c r="AP22" i="41"/>
  <c r="AC22" i="41"/>
  <c r="O22" i="41"/>
  <c r="B22" i="41"/>
  <c r="O21" i="41"/>
  <c r="AP61" i="41" s="1"/>
  <c r="AQ4" i="41"/>
  <c r="AG4" i="41"/>
  <c r="P4" i="41"/>
  <c r="F4" i="41"/>
  <c r="AG3" i="41"/>
  <c r="F3" i="41"/>
  <c r="AP2" i="41"/>
  <c r="AC2" i="41"/>
  <c r="O2" i="41"/>
  <c r="B2" i="41"/>
  <c r="O1" i="41"/>
  <c r="AP41" i="41" s="1"/>
  <c r="M1" i="39"/>
  <c r="AP21" i="42" l="1"/>
  <c r="AP139" i="42"/>
  <c r="AP99" i="42"/>
  <c r="O21" i="42"/>
  <c r="O99" i="42"/>
  <c r="O139" i="42"/>
  <c r="O41" i="42"/>
  <c r="O119" i="42"/>
  <c r="AP1" i="42"/>
  <c r="AP79" i="42"/>
  <c r="AP139" i="41"/>
  <c r="O99" i="41"/>
  <c r="AP99" i="41"/>
  <c r="AP21" i="41"/>
  <c r="O139" i="41"/>
  <c r="O61" i="41"/>
  <c r="O41" i="41"/>
  <c r="O119" i="41"/>
  <c r="AP1" i="41"/>
  <c r="AP79" i="41"/>
  <c r="AC140" i="40"/>
  <c r="B140" i="40"/>
  <c r="AC120" i="40"/>
  <c r="B120" i="40"/>
  <c r="AC100" i="40"/>
  <c r="B100" i="40"/>
  <c r="AC80" i="40"/>
  <c r="B80" i="40"/>
  <c r="AC62" i="40"/>
  <c r="B62" i="40"/>
  <c r="AC42" i="40"/>
  <c r="B42" i="40"/>
  <c r="AC22" i="40"/>
  <c r="B22" i="40"/>
  <c r="AC2" i="40"/>
  <c r="AP61" i="42" l="1"/>
  <c r="O61" i="42"/>
  <c r="AP140" i="40"/>
  <c r="O140" i="40"/>
  <c r="AP120" i="40"/>
  <c r="O120" i="40"/>
  <c r="AP100" i="40"/>
  <c r="O100" i="40"/>
  <c r="AP80" i="40"/>
  <c r="O80" i="40"/>
  <c r="AP62" i="40"/>
  <c r="O62" i="40"/>
  <c r="O42" i="40"/>
  <c r="AP42" i="40"/>
  <c r="O22" i="40"/>
  <c r="AP22" i="40"/>
  <c r="O79" i="40"/>
  <c r="O139" i="40" s="1"/>
  <c r="AG141" i="40"/>
  <c r="AQ102" i="40"/>
  <c r="AG102" i="40"/>
  <c r="P102" i="40"/>
  <c r="F102" i="40"/>
  <c r="AG101" i="40"/>
  <c r="F101" i="40"/>
  <c r="AQ82" i="40"/>
  <c r="AG82" i="40"/>
  <c r="P82" i="40"/>
  <c r="F82" i="40"/>
  <c r="AG81" i="40"/>
  <c r="F81" i="40"/>
  <c r="AQ64" i="40"/>
  <c r="AG64" i="40"/>
  <c r="P64" i="40"/>
  <c r="F64" i="40"/>
  <c r="AG63" i="40"/>
  <c r="F63" i="40"/>
  <c r="AQ44" i="40"/>
  <c r="AG44" i="40"/>
  <c r="P44" i="40"/>
  <c r="F44" i="40"/>
  <c r="AG43" i="40"/>
  <c r="F43" i="40"/>
  <c r="AQ24" i="40"/>
  <c r="AG24" i="40"/>
  <c r="P24" i="40"/>
  <c r="F24" i="40"/>
  <c r="AG23" i="40"/>
  <c r="F23" i="40"/>
  <c r="AQ4" i="40"/>
  <c r="AG4" i="40"/>
  <c r="P4" i="40"/>
  <c r="F4" i="40"/>
  <c r="AG3" i="40"/>
  <c r="F3" i="40"/>
  <c r="AP2" i="40"/>
  <c r="O2" i="40"/>
  <c r="B2" i="40"/>
  <c r="O1" i="40"/>
  <c r="AP41" i="40" s="1"/>
  <c r="AP139" i="40" l="1"/>
  <c r="AP99" i="40"/>
  <c r="O119" i="40"/>
  <c r="AP79" i="40"/>
  <c r="AP119" i="40"/>
  <c r="O99" i="40"/>
  <c r="AP21" i="40"/>
  <c r="O41" i="40"/>
  <c r="AP1" i="40"/>
  <c r="O21" i="40"/>
  <c r="AP61" i="40" l="1"/>
  <c r="O61" i="40"/>
  <c r="Y19" i="39" l="1"/>
  <c r="W19" i="39"/>
  <c r="AB19" i="39"/>
  <c r="Z19" i="39"/>
  <c r="Z21" i="39"/>
  <c r="AB21" i="39"/>
  <c r="AB17" i="39"/>
  <c r="Z17" i="39"/>
  <c r="Y17" i="39"/>
  <c r="W17" i="39"/>
  <c r="V17" i="39"/>
  <c r="T17" i="39"/>
  <c r="AB15" i="39"/>
  <c r="Z15" i="39"/>
  <c r="Y15" i="39"/>
  <c r="W15" i="39"/>
  <c r="V15" i="39"/>
  <c r="T15" i="39"/>
  <c r="S15" i="39"/>
  <c r="Q15" i="39"/>
  <c r="AB13" i="39"/>
  <c r="Z13" i="39"/>
  <c r="Y13" i="39"/>
  <c r="W13" i="39"/>
  <c r="V13" i="39"/>
  <c r="T13" i="39"/>
  <c r="S13" i="39"/>
  <c r="Q13" i="39"/>
  <c r="N13" i="39"/>
  <c r="P13" i="39"/>
  <c r="AB11" i="39"/>
  <c r="Z11" i="39"/>
  <c r="W11" i="39"/>
  <c r="Y11" i="39"/>
  <c r="V11" i="39"/>
  <c r="T11" i="39"/>
  <c r="Q11" i="39"/>
  <c r="S11" i="39"/>
  <c r="P11" i="39"/>
  <c r="N11" i="39"/>
  <c r="K11" i="39"/>
  <c r="M11" i="39"/>
  <c r="AB9" i="39"/>
  <c r="Z9" i="39"/>
  <c r="Y9" i="39"/>
  <c r="W9" i="39"/>
  <c r="V9" i="39"/>
  <c r="T9" i="39"/>
  <c r="Q9" i="39"/>
  <c r="S9" i="39"/>
  <c r="P9" i="39"/>
  <c r="N9" i="39"/>
  <c r="M9" i="39"/>
  <c r="K9" i="39"/>
  <c r="H9" i="39"/>
  <c r="J9" i="39"/>
  <c r="AB7" i="39"/>
  <c r="Z7" i="39"/>
  <c r="W7" i="39"/>
  <c r="Y7" i="39"/>
  <c r="V7" i="39"/>
  <c r="T7" i="39"/>
  <c r="S7" i="39"/>
  <c r="Q7" i="39"/>
  <c r="P7" i="39"/>
  <c r="N7" i="39"/>
  <c r="M7" i="39"/>
  <c r="K7" i="39"/>
  <c r="J7" i="39"/>
  <c r="H7" i="39"/>
  <c r="G7" i="39"/>
  <c r="E7" i="39"/>
  <c r="S14" i="39"/>
  <c r="Q14" i="39"/>
  <c r="Y10" i="39"/>
  <c r="W10" i="39"/>
  <c r="P12" i="39"/>
  <c r="N12" i="39"/>
  <c r="V8" i="39"/>
  <c r="T8" i="39"/>
  <c r="K10" i="39"/>
  <c r="M10" i="39"/>
  <c r="AB18" i="39"/>
  <c r="Z18" i="39"/>
  <c r="V12" i="39"/>
  <c r="T12" i="39"/>
  <c r="AB8" i="39"/>
  <c r="Z8" i="39"/>
  <c r="S10" i="39"/>
  <c r="Q10" i="39"/>
  <c r="AB6" i="39"/>
  <c r="Z6" i="39"/>
  <c r="P8" i="39"/>
  <c r="N8" i="39"/>
  <c r="Y6" i="39"/>
  <c r="W6" i="39"/>
  <c r="J8" i="39"/>
  <c r="H8" i="39"/>
  <c r="Y16" i="39"/>
  <c r="W16" i="39"/>
  <c r="AB10" i="39"/>
  <c r="Z10" i="39"/>
  <c r="V14" i="39"/>
  <c r="T14" i="39"/>
  <c r="Y8" i="39"/>
  <c r="W8" i="39"/>
  <c r="S12" i="39"/>
  <c r="Q12" i="39"/>
  <c r="Z14" i="39"/>
  <c r="AB14" i="39"/>
  <c r="V6" i="39"/>
  <c r="T6" i="39"/>
  <c r="Y12" i="39"/>
  <c r="W12" i="39"/>
  <c r="S6" i="39"/>
  <c r="Q6" i="39"/>
  <c r="V10" i="39"/>
  <c r="T10" i="39"/>
  <c r="P6" i="39"/>
  <c r="N6" i="39"/>
  <c r="AB20" i="39"/>
  <c r="Z20" i="39"/>
  <c r="P10" i="39"/>
  <c r="N10" i="39"/>
  <c r="Y18" i="39"/>
  <c r="W18" i="39"/>
  <c r="M8" i="39"/>
  <c r="K8" i="39"/>
  <c r="T16" i="39"/>
  <c r="V16" i="39"/>
  <c r="AB12" i="39"/>
  <c r="Z12" i="39"/>
  <c r="S8" i="39"/>
  <c r="Q8" i="39"/>
  <c r="M6" i="39"/>
  <c r="K6" i="39"/>
  <c r="AB16" i="39"/>
  <c r="Z16" i="39"/>
  <c r="J6" i="39"/>
  <c r="H6" i="39"/>
  <c r="W14" i="39"/>
  <c r="Y14" i="39"/>
  <c r="G6" i="39"/>
  <c r="E6" i="39"/>
  <c r="A22" i="39" l="1"/>
  <c r="Z5" i="39" s="1"/>
  <c r="A20" i="39"/>
  <c r="W5" i="39" s="1"/>
  <c r="A18" i="39"/>
  <c r="T5" i="39" s="1"/>
  <c r="A16" i="39"/>
  <c r="Q5" i="39" s="1"/>
  <c r="A14" i="39"/>
  <c r="N5" i="39" s="1"/>
  <c r="A12" i="39"/>
  <c r="K5" i="39" s="1"/>
  <c r="A10" i="39"/>
  <c r="H5" i="39" s="1"/>
  <c r="A8" i="39"/>
  <c r="E5" i="39" s="1"/>
  <c r="A6" i="39"/>
  <c r="B5" i="39" s="1"/>
  <c r="W23" i="39"/>
  <c r="X23" i="39" s="1"/>
  <c r="Y23" i="39"/>
  <c r="W22" i="39"/>
  <c r="Y22" i="39"/>
  <c r="T23" i="39"/>
  <c r="V23" i="39"/>
  <c r="T21" i="39"/>
  <c r="V21" i="39"/>
  <c r="T22" i="39"/>
  <c r="V22" i="39"/>
  <c r="T20" i="39"/>
  <c r="V20" i="39"/>
  <c r="Q23" i="39"/>
  <c r="R23" i="39" s="1"/>
  <c r="S23" i="39"/>
  <c r="Q21" i="39"/>
  <c r="R21" i="39" s="1"/>
  <c r="S21" i="39"/>
  <c r="Q19" i="39"/>
  <c r="R19" i="39" s="1"/>
  <c r="S19" i="39"/>
  <c r="Q22" i="39"/>
  <c r="AA16" i="39"/>
  <c r="S22" i="39"/>
  <c r="Q20" i="39"/>
  <c r="X16" i="39"/>
  <c r="S20" i="39"/>
  <c r="Q18" i="39"/>
  <c r="N23" i="39"/>
  <c r="O23" i="39" s="1"/>
  <c r="P23" i="39"/>
  <c r="N21" i="39"/>
  <c r="N19" i="39"/>
  <c r="P19" i="39"/>
  <c r="N17" i="39"/>
  <c r="O17" i="39" s="1"/>
  <c r="P17" i="39"/>
  <c r="N22" i="39"/>
  <c r="AA14" i="39"/>
  <c r="P22" i="39"/>
  <c r="N20" i="39"/>
  <c r="P20" i="39"/>
  <c r="N18" i="39"/>
  <c r="N16" i="39"/>
  <c r="P16" i="39"/>
  <c r="K23" i="39"/>
  <c r="M23" i="39"/>
  <c r="K21" i="39"/>
  <c r="L21" i="39" s="1"/>
  <c r="M21" i="39"/>
  <c r="K19" i="39"/>
  <c r="L19" i="39" s="1"/>
  <c r="M19" i="39"/>
  <c r="K17" i="39"/>
  <c r="L17" i="39" s="1"/>
  <c r="M17" i="39"/>
  <c r="K15" i="39"/>
  <c r="L15" i="39" s="1"/>
  <c r="M15" i="39"/>
  <c r="K22" i="39"/>
  <c r="M22" i="39"/>
  <c r="K20" i="39"/>
  <c r="X12" i="39"/>
  <c r="M20" i="39"/>
  <c r="K18" i="39"/>
  <c r="M18" i="39"/>
  <c r="K16" i="39"/>
  <c r="R12" i="39"/>
  <c r="M16" i="39"/>
  <c r="K14" i="39"/>
  <c r="M14" i="39"/>
  <c r="H23" i="39"/>
  <c r="I23" i="39" s="1"/>
  <c r="J23" i="39"/>
  <c r="H21" i="39"/>
  <c r="I21" i="39" s="1"/>
  <c r="J21" i="39"/>
  <c r="H19" i="39"/>
  <c r="I19" i="39" s="1"/>
  <c r="J19" i="39"/>
  <c r="H17" i="39"/>
  <c r="I17" i="39" s="1"/>
  <c r="J17" i="39"/>
  <c r="H15" i="39"/>
  <c r="I15" i="39" s="1"/>
  <c r="J15" i="39"/>
  <c r="H13" i="39"/>
  <c r="I13" i="39" s="1"/>
  <c r="J13" i="39"/>
  <c r="H22" i="39"/>
  <c r="AA10" i="39"/>
  <c r="J22" i="39"/>
  <c r="H20" i="39"/>
  <c r="J20" i="39"/>
  <c r="H18" i="39"/>
  <c r="U10" i="39"/>
  <c r="J18" i="39"/>
  <c r="H16" i="39"/>
  <c r="J16" i="39"/>
  <c r="H14" i="39"/>
  <c r="J14" i="39"/>
  <c r="H12" i="39"/>
  <c r="J12" i="39"/>
  <c r="E23" i="39"/>
  <c r="G23" i="39"/>
  <c r="E21" i="39"/>
  <c r="F21" i="39" s="1"/>
  <c r="G21" i="39"/>
  <c r="E19" i="39"/>
  <c r="G19" i="39"/>
  <c r="E17" i="39"/>
  <c r="F17" i="39" s="1"/>
  <c r="G17" i="39"/>
  <c r="E15" i="39"/>
  <c r="F15" i="39" s="1"/>
  <c r="G15" i="39"/>
  <c r="E13" i="39"/>
  <c r="G13" i="39"/>
  <c r="E11" i="39"/>
  <c r="F11" i="39" s="1"/>
  <c r="G11" i="39"/>
  <c r="E22" i="39"/>
  <c r="G22" i="39"/>
  <c r="E20" i="39"/>
  <c r="G20" i="39"/>
  <c r="E18" i="39"/>
  <c r="G18" i="39"/>
  <c r="E16" i="39"/>
  <c r="R8" i="39"/>
  <c r="G16" i="39"/>
  <c r="E14" i="39"/>
  <c r="G14" i="39"/>
  <c r="E12" i="39"/>
  <c r="G12" i="39"/>
  <c r="E10" i="39"/>
  <c r="G10" i="39"/>
  <c r="B23" i="39"/>
  <c r="D23" i="39"/>
  <c r="B21" i="39"/>
  <c r="D21" i="39"/>
  <c r="B19" i="39"/>
  <c r="D19" i="39"/>
  <c r="B17" i="39"/>
  <c r="D17" i="39"/>
  <c r="B15" i="39"/>
  <c r="O7" i="39"/>
  <c r="B13" i="39"/>
  <c r="D13" i="39"/>
  <c r="B11" i="39"/>
  <c r="D11" i="39"/>
  <c r="B9" i="39"/>
  <c r="F7" i="39"/>
  <c r="B22" i="39"/>
  <c r="D22" i="39"/>
  <c r="B20" i="39"/>
  <c r="D20" i="39"/>
  <c r="B18" i="39"/>
  <c r="U6" i="39"/>
  <c r="D18" i="39"/>
  <c r="B16" i="39"/>
  <c r="D16" i="39"/>
  <c r="B14" i="39"/>
  <c r="D14" i="39"/>
  <c r="B12" i="39"/>
  <c r="D12" i="39"/>
  <c r="B10" i="39"/>
  <c r="I6" i="39"/>
  <c r="D10" i="39"/>
  <c r="B8" i="39"/>
  <c r="F10" i="39" l="1"/>
  <c r="U21" i="39"/>
  <c r="U23" i="39"/>
  <c r="O19" i="39"/>
  <c r="L23" i="39"/>
  <c r="F23" i="39"/>
  <c r="F19" i="39"/>
  <c r="F13" i="39"/>
  <c r="F12" i="39"/>
  <c r="AA17" i="39"/>
  <c r="L22" i="39"/>
  <c r="O16" i="39"/>
  <c r="F14" i="39"/>
  <c r="L18" i="39"/>
  <c r="F22" i="39"/>
  <c r="I16" i="39"/>
  <c r="O13" i="39"/>
  <c r="R22" i="39"/>
  <c r="L14" i="39"/>
  <c r="AA13" i="39"/>
  <c r="C14" i="39"/>
  <c r="F18" i="39"/>
  <c r="I9" i="39"/>
  <c r="I18" i="39"/>
  <c r="U15" i="39"/>
  <c r="F20" i="39"/>
  <c r="I20" i="39"/>
  <c r="U13" i="39"/>
  <c r="I12" i="39"/>
  <c r="U22" i="39"/>
  <c r="X22" i="39"/>
  <c r="U20" i="39"/>
  <c r="R20" i="39"/>
  <c r="I22" i="39"/>
  <c r="L16" i="39"/>
  <c r="O22" i="39"/>
  <c r="L20" i="39"/>
  <c r="I14" i="39"/>
  <c r="F16" i="39"/>
  <c r="O20" i="39"/>
  <c r="O9" i="39"/>
  <c r="L8" i="39"/>
  <c r="X19" i="39"/>
  <c r="O6" i="39"/>
  <c r="L7" i="39"/>
  <c r="U9" i="39"/>
  <c r="R11" i="39"/>
  <c r="X18" i="39"/>
  <c r="AA19" i="39"/>
  <c r="L11" i="39"/>
  <c r="R14" i="39"/>
  <c r="X7" i="39"/>
  <c r="O10" i="39"/>
  <c r="R7" i="39"/>
  <c r="AA9" i="39"/>
  <c r="X11" i="39"/>
  <c r="AA6" i="39"/>
  <c r="X8" i="39"/>
  <c r="C11" i="39"/>
  <c r="C15" i="39"/>
  <c r="C12" i="39"/>
  <c r="C9" i="39"/>
  <c r="C10" i="39"/>
  <c r="C13" i="39"/>
  <c r="F6" i="39"/>
  <c r="R6" i="39"/>
  <c r="C18" i="39"/>
  <c r="I7" i="39"/>
  <c r="U7" i="39"/>
  <c r="C21" i="39"/>
  <c r="D8" i="39"/>
  <c r="C8" i="39" s="1"/>
  <c r="O8" i="39"/>
  <c r="AA8" i="39"/>
  <c r="R9" i="39"/>
  <c r="L10" i="39"/>
  <c r="X10" i="39"/>
  <c r="O11" i="39"/>
  <c r="AA11" i="39"/>
  <c r="U12" i="39"/>
  <c r="X13" i="39"/>
  <c r="D15" i="39"/>
  <c r="R15" i="39"/>
  <c r="AA15" i="39"/>
  <c r="C19" i="39"/>
  <c r="D9" i="39"/>
  <c r="P21" i="39"/>
  <c r="O21" i="39" s="1"/>
  <c r="X15" i="39"/>
  <c r="C16" i="39"/>
  <c r="L6" i="39"/>
  <c r="X6" i="39"/>
  <c r="C22" i="39"/>
  <c r="C17" i="39"/>
  <c r="AA7" i="39"/>
  <c r="I8" i="39"/>
  <c r="U8" i="39"/>
  <c r="L9" i="39"/>
  <c r="X9" i="39"/>
  <c r="R10" i="39"/>
  <c r="U11" i="39"/>
  <c r="O12" i="39"/>
  <c r="AA12" i="39"/>
  <c r="R13" i="39"/>
  <c r="X14" i="39"/>
  <c r="S18" i="39"/>
  <c r="R18" i="39" s="1"/>
  <c r="U16" i="39"/>
  <c r="C20" i="39"/>
  <c r="C23" i="39"/>
  <c r="P18" i="39"/>
  <c r="O18" i="39" s="1"/>
  <c r="U14" i="39"/>
  <c r="X17" i="39"/>
  <c r="AA20" i="39"/>
  <c r="U17" i="39"/>
  <c r="AA18" i="39"/>
  <c r="AA21" i="39"/>
  <c r="AC23" i="39" l="1"/>
  <c r="AE23" i="39" s="1"/>
  <c r="AC20" i="39"/>
  <c r="AC13" i="39"/>
  <c r="AD13" i="39" s="1"/>
  <c r="AC16" i="39"/>
  <c r="AC15" i="39"/>
  <c r="AC6" i="39"/>
  <c r="AC17" i="39"/>
  <c r="AC22" i="39"/>
  <c r="AC11" i="39"/>
  <c r="AE11" i="39" s="1"/>
  <c r="AC21" i="39"/>
  <c r="AC18" i="39"/>
  <c r="AC9" i="39"/>
  <c r="AD9" i="39" s="1"/>
  <c r="AC19" i="39"/>
  <c r="AC10" i="39"/>
  <c r="AC12" i="39"/>
  <c r="AC8" i="39"/>
  <c r="AC14" i="39"/>
  <c r="AC7" i="39"/>
  <c r="AE19" i="39" l="1"/>
  <c r="AD19" i="39"/>
  <c r="AE21" i="39"/>
  <c r="AD21" i="39"/>
  <c r="AD23" i="39"/>
  <c r="AF23" i="39" s="1"/>
  <c r="AH23" i="39" s="1"/>
  <c r="AG23" i="39" s="1"/>
  <c r="AE17" i="39"/>
  <c r="AE15" i="39"/>
  <c r="AD15" i="39"/>
  <c r="AE13" i="39"/>
  <c r="AF13" i="39" s="1"/>
  <c r="AH13" i="39" s="1"/>
  <c r="AG13" i="39" s="1"/>
  <c r="AD8" i="39"/>
  <c r="AE8" i="39"/>
  <c r="AE22" i="39"/>
  <c r="AD22" i="39"/>
  <c r="AE12" i="39"/>
  <c r="AD12" i="39"/>
  <c r="AE6" i="39"/>
  <c r="AD6" i="39"/>
  <c r="AE10" i="39"/>
  <c r="AD10" i="39"/>
  <c r="AD16" i="39"/>
  <c r="AE16" i="39"/>
  <c r="AD14" i="39"/>
  <c r="AE14" i="39"/>
  <c r="AE18" i="39"/>
  <c r="AD18" i="39"/>
  <c r="AE20" i="39"/>
  <c r="AD20" i="39"/>
  <c r="AD7" i="39"/>
  <c r="AE9" i="39"/>
  <c r="AF9" i="39" s="1"/>
  <c r="AH9" i="39" s="1"/>
  <c r="AG9" i="39" s="1"/>
  <c r="AF21" i="39"/>
  <c r="AH21" i="39" s="1"/>
  <c r="AG21" i="39" s="1"/>
  <c r="AD17" i="39"/>
  <c r="AE7" i="39"/>
  <c r="AD11" i="39"/>
  <c r="AF11" i="39" s="1"/>
  <c r="AH11" i="39" s="1"/>
  <c r="AG11" i="39" s="1"/>
  <c r="AF22" i="39" l="1"/>
  <c r="AH22" i="39" s="1"/>
  <c r="AF12" i="39"/>
  <c r="AH12" i="39" s="1"/>
  <c r="AF16" i="39"/>
  <c r="AH16" i="39" s="1"/>
  <c r="AF10" i="39"/>
  <c r="AH10" i="39" s="1"/>
  <c r="AF20" i="39"/>
  <c r="AH20" i="39" s="1"/>
  <c r="AF19" i="39"/>
  <c r="AH19" i="39" s="1"/>
  <c r="AG19" i="39" s="1"/>
  <c r="AF17" i="39"/>
  <c r="AH17" i="39" s="1"/>
  <c r="AG17" i="39" s="1"/>
  <c r="AF15" i="39"/>
  <c r="AH15" i="39" s="1"/>
  <c r="AG15" i="39" s="1"/>
  <c r="AF7" i="39"/>
  <c r="AH7" i="39" s="1"/>
  <c r="AG7" i="39" s="1"/>
  <c r="AF18" i="39"/>
  <c r="AH18" i="39" s="1"/>
  <c r="AF14" i="39"/>
  <c r="AH14" i="39" s="1"/>
  <c r="AF8" i="39"/>
  <c r="AH8" i="39" s="1"/>
  <c r="AF6" i="39"/>
  <c r="AH6" i="39" s="1"/>
  <c r="C3" i="37"/>
  <c r="C3" i="38"/>
  <c r="C3" i="31"/>
  <c r="C3" i="30"/>
  <c r="C3" i="29"/>
  <c r="T17" i="26"/>
  <c r="R17" i="26"/>
  <c r="Z13" i="26"/>
  <c r="I23" i="26" s="1"/>
  <c r="X13" i="26"/>
  <c r="K23" i="26" s="1"/>
  <c r="Q15" i="26"/>
  <c r="L17" i="26" s="1"/>
  <c r="O15" i="26"/>
  <c r="N17" i="26" s="1"/>
  <c r="W11" i="26"/>
  <c r="F21" i="26" s="1"/>
  <c r="U11" i="26"/>
  <c r="H21" i="26" s="1"/>
  <c r="N13" i="26"/>
  <c r="I15" i="26" s="1"/>
  <c r="L13" i="26"/>
  <c r="K15" i="26" s="1"/>
  <c r="AC21" i="26"/>
  <c r="U25" i="26" s="1"/>
  <c r="AA21" i="26"/>
  <c r="W25" i="26" s="1"/>
  <c r="W15" i="26"/>
  <c r="L21" i="26" s="1"/>
  <c r="U15" i="26"/>
  <c r="N21" i="26" s="1"/>
  <c r="AC11" i="26"/>
  <c r="F25" i="26" s="1"/>
  <c r="AA11" i="26"/>
  <c r="T13" i="26"/>
  <c r="I19" i="26" s="1"/>
  <c r="R13" i="26"/>
  <c r="K19" i="26" s="1"/>
  <c r="AC9" i="26"/>
  <c r="C25" i="26" s="1"/>
  <c r="AA9" i="26"/>
  <c r="Q11" i="26"/>
  <c r="O11" i="26"/>
  <c r="H17" i="26" s="1"/>
  <c r="Z9" i="26"/>
  <c r="C23" i="26" s="1"/>
  <c r="X9" i="26"/>
  <c r="E23" i="26" s="1"/>
  <c r="K11" i="26"/>
  <c r="I11" i="26"/>
  <c r="Z19" i="26"/>
  <c r="R23" i="26" s="1"/>
  <c r="X19" i="26"/>
  <c r="T23" i="26" s="1"/>
  <c r="AC13" i="26"/>
  <c r="I25" i="26" s="1"/>
  <c r="AA13" i="26"/>
  <c r="K25" i="26" s="1"/>
  <c r="W17" i="26"/>
  <c r="U17" i="26"/>
  <c r="Q21" i="26" s="1"/>
  <c r="Z11" i="26"/>
  <c r="F23" i="26" s="1"/>
  <c r="X11" i="26"/>
  <c r="T15" i="26"/>
  <c r="L19" i="26" s="1"/>
  <c r="R15" i="26"/>
  <c r="N19" i="26" s="1"/>
  <c r="AC17" i="26"/>
  <c r="O25" i="26" s="1"/>
  <c r="AA17" i="26"/>
  <c r="Q25" i="26" s="1"/>
  <c r="W9" i="26"/>
  <c r="C21" i="26" s="1"/>
  <c r="U9" i="26"/>
  <c r="E21" i="26" s="1"/>
  <c r="Z15" i="26"/>
  <c r="L23" i="26" s="1"/>
  <c r="X15" i="26"/>
  <c r="N23" i="26" s="1"/>
  <c r="T9" i="26"/>
  <c r="C19" i="26" s="1"/>
  <c r="R9" i="26"/>
  <c r="E19" i="26" s="1"/>
  <c r="W13" i="26"/>
  <c r="I21" i="26" s="1"/>
  <c r="U13" i="26"/>
  <c r="K21" i="26" s="1"/>
  <c r="Q9" i="26"/>
  <c r="O9" i="26"/>
  <c r="E17" i="26" s="1"/>
  <c r="AC23" i="26"/>
  <c r="X25" i="26" s="1"/>
  <c r="AA23" i="26"/>
  <c r="Z25" i="26" s="1"/>
  <c r="Q13" i="26"/>
  <c r="I17" i="26" s="1"/>
  <c r="O13" i="26"/>
  <c r="K17" i="26" s="1"/>
  <c r="Z21" i="26"/>
  <c r="U23" i="26" s="1"/>
  <c r="X21" i="26"/>
  <c r="W23" i="26" s="1"/>
  <c r="N11" i="26"/>
  <c r="F15" i="26" s="1"/>
  <c r="L11" i="26"/>
  <c r="H15" i="26" s="1"/>
  <c r="W19" i="26"/>
  <c r="R21" i="26" s="1"/>
  <c r="U19" i="26"/>
  <c r="T21" i="26" s="1"/>
  <c r="AC15" i="26"/>
  <c r="L25" i="26" s="1"/>
  <c r="AA15" i="26"/>
  <c r="N25" i="26" s="1"/>
  <c r="T11" i="26"/>
  <c r="F19" i="26" s="1"/>
  <c r="R11" i="26"/>
  <c r="H19" i="26" s="1"/>
  <c r="N9" i="26"/>
  <c r="C15" i="26" s="1"/>
  <c r="L9" i="26"/>
  <c r="E15" i="26" s="1"/>
  <c r="AC19" i="26"/>
  <c r="R25" i="26" s="1"/>
  <c r="AA19" i="26"/>
  <c r="T25" i="26" s="1"/>
  <c r="K9" i="26"/>
  <c r="C13" i="26" s="1"/>
  <c r="I9" i="26"/>
  <c r="Z17" i="26"/>
  <c r="O23" i="26" s="1"/>
  <c r="X17" i="26"/>
  <c r="Q23" i="26" s="1"/>
  <c r="H9" i="26"/>
  <c r="C11" i="26" s="1"/>
  <c r="F9" i="26"/>
  <c r="E11" i="26" s="1"/>
  <c r="O14" i="26"/>
  <c r="N16" i="26" s="1"/>
  <c r="Q14" i="26"/>
  <c r="L16" i="26" s="1"/>
  <c r="T16" i="26"/>
  <c r="O18" i="26" s="1"/>
  <c r="R16" i="26"/>
  <c r="Z12" i="26"/>
  <c r="X12" i="26"/>
  <c r="K22" i="26" s="1"/>
  <c r="W10" i="26"/>
  <c r="F20" i="26" s="1"/>
  <c r="U10" i="26"/>
  <c r="N12" i="26"/>
  <c r="I14" i="26" s="1"/>
  <c r="L12" i="26"/>
  <c r="K14" i="26" s="1"/>
  <c r="AC20" i="26"/>
  <c r="U24" i="26" s="1"/>
  <c r="AA20" i="26"/>
  <c r="W24" i="26" s="1"/>
  <c r="W14" i="26"/>
  <c r="L20" i="26" s="1"/>
  <c r="U14" i="26"/>
  <c r="N20" i="26" s="1"/>
  <c r="AC10" i="26"/>
  <c r="F24" i="26" s="1"/>
  <c r="AA10" i="26"/>
  <c r="H24" i="26" s="1"/>
  <c r="T12" i="26"/>
  <c r="I18" i="26" s="1"/>
  <c r="R12" i="26"/>
  <c r="AC8" i="26"/>
  <c r="C24" i="26" s="1"/>
  <c r="AA8" i="26"/>
  <c r="E24" i="26" s="1"/>
  <c r="Q10" i="26"/>
  <c r="F16" i="26" s="1"/>
  <c r="O10" i="26"/>
  <c r="Z8" i="26"/>
  <c r="C22" i="26" s="1"/>
  <c r="X8" i="26"/>
  <c r="K10" i="26"/>
  <c r="F12" i="26" s="1"/>
  <c r="I10" i="26"/>
  <c r="H12" i="26" s="1"/>
  <c r="Z18" i="26"/>
  <c r="R22" i="26" s="1"/>
  <c r="X18" i="26"/>
  <c r="AC12" i="26"/>
  <c r="I24" i="26" s="1"/>
  <c r="AA12" i="26"/>
  <c r="K24" i="26" s="1"/>
  <c r="U16" i="26"/>
  <c r="W16" i="26"/>
  <c r="O20" i="26" s="1"/>
  <c r="Z10" i="26"/>
  <c r="F22" i="26" s="1"/>
  <c r="X10" i="26"/>
  <c r="R14" i="26"/>
  <c r="T14" i="26"/>
  <c r="L18" i="26" s="1"/>
  <c r="AA16" i="26"/>
  <c r="Q24" i="26" s="1"/>
  <c r="AC16" i="26"/>
  <c r="O24" i="26" s="1"/>
  <c r="X14" i="26"/>
  <c r="N22" i="26" s="1"/>
  <c r="Z14" i="26"/>
  <c r="L22" i="26" s="1"/>
  <c r="W8" i="26"/>
  <c r="C20" i="26" s="1"/>
  <c r="U8" i="26"/>
  <c r="E20" i="26" s="1"/>
  <c r="T8" i="26"/>
  <c r="C18" i="26" s="1"/>
  <c r="R8" i="26"/>
  <c r="E18" i="26" s="1"/>
  <c r="U12" i="26"/>
  <c r="K20" i="26" s="1"/>
  <c r="W12" i="26"/>
  <c r="I20" i="26" s="1"/>
  <c r="Q8" i="26"/>
  <c r="C16" i="26" s="1"/>
  <c r="O8" i="26"/>
  <c r="E16" i="26" s="1"/>
  <c r="AC22" i="26"/>
  <c r="X24" i="26" s="1"/>
  <c r="AA22" i="26"/>
  <c r="O12" i="26"/>
  <c r="Q12" i="26"/>
  <c r="I16" i="26" s="1"/>
  <c r="Z20" i="26"/>
  <c r="U22" i="26" s="1"/>
  <c r="X20" i="26"/>
  <c r="L10" i="26"/>
  <c r="N10" i="26"/>
  <c r="F14" i="26" s="1"/>
  <c r="W18" i="26"/>
  <c r="R20" i="26" s="1"/>
  <c r="U18" i="26"/>
  <c r="T20" i="26" s="1"/>
  <c r="AC14" i="26"/>
  <c r="L24" i="26" s="1"/>
  <c r="AA14" i="26"/>
  <c r="N24" i="26" s="1"/>
  <c r="R10" i="26"/>
  <c r="H18" i="26" s="1"/>
  <c r="T10" i="26"/>
  <c r="F18" i="26" s="1"/>
  <c r="N8" i="26"/>
  <c r="C14" i="26" s="1"/>
  <c r="L8" i="26"/>
  <c r="E14" i="26" s="1"/>
  <c r="AC18" i="26"/>
  <c r="R24" i="26" s="1"/>
  <c r="AA18" i="26"/>
  <c r="T24" i="26" s="1"/>
  <c r="K8" i="26"/>
  <c r="C12" i="26" s="1"/>
  <c r="I8" i="26"/>
  <c r="E12" i="26" s="1"/>
  <c r="Z16" i="26"/>
  <c r="O22" i="26" s="1"/>
  <c r="X16" i="26"/>
  <c r="Q22" i="26" s="1"/>
  <c r="H8" i="26"/>
  <c r="C10" i="26" s="1"/>
  <c r="F8" i="26"/>
  <c r="E10" i="26" s="1"/>
  <c r="C5" i="38"/>
  <c r="C5" i="37"/>
  <c r="C5" i="31"/>
  <c r="C5" i="30"/>
  <c r="C5" i="29"/>
  <c r="C3" i="28"/>
  <c r="F13" i="26"/>
  <c r="B37" i="36"/>
  <c r="C16" i="38" s="1"/>
  <c r="B31" i="36"/>
  <c r="C16" i="37" s="1"/>
  <c r="B25" i="36"/>
  <c r="C16" i="31" s="1"/>
  <c r="C16" i="30"/>
  <c r="C16" i="29"/>
  <c r="C16" i="28"/>
  <c r="Q19" i="26"/>
  <c r="A1" i="26"/>
  <c r="A8" i="26"/>
  <c r="E24" i="31" s="1"/>
  <c r="L25" i="31" s="1"/>
  <c r="A10" i="26"/>
  <c r="E26" i="38" s="1"/>
  <c r="L27" i="38" s="1"/>
  <c r="A12" i="26"/>
  <c r="E31" i="38" s="1"/>
  <c r="L30" i="38" s="1"/>
  <c r="A14" i="26"/>
  <c r="E34" i="38" s="1"/>
  <c r="A16" i="26"/>
  <c r="J33" i="37" s="1"/>
  <c r="L34" i="37" s="1"/>
  <c r="A18" i="26"/>
  <c r="J36" i="37" s="1"/>
  <c r="A20" i="26"/>
  <c r="E21" i="37" s="1"/>
  <c r="L20" i="37" s="1"/>
  <c r="A22" i="26"/>
  <c r="J23" i="28" s="1"/>
  <c r="A24" i="26"/>
  <c r="E30" i="38" s="1"/>
  <c r="L31" i="38" s="1"/>
  <c r="C1" i="28"/>
  <c r="C5" i="28"/>
  <c r="C1" i="29"/>
  <c r="C1" i="30"/>
  <c r="C1" i="31"/>
  <c r="C1" i="37"/>
  <c r="C1" i="38"/>
  <c r="J35" i="28" l="1"/>
  <c r="E29" i="29"/>
  <c r="E32" i="29"/>
  <c r="AG18" i="39"/>
  <c r="AG20" i="39"/>
  <c r="AG12" i="39"/>
  <c r="AG16" i="39"/>
  <c r="AG22" i="39"/>
  <c r="AG14" i="39"/>
  <c r="AG10" i="39"/>
  <c r="AG6" i="39"/>
  <c r="AG8" i="39"/>
  <c r="E22" i="28"/>
  <c r="J25" i="28"/>
  <c r="AA6" i="26"/>
  <c r="J26" i="38"/>
  <c r="J33" i="31"/>
  <c r="J23" i="38"/>
  <c r="J28" i="30"/>
  <c r="E27" i="37"/>
  <c r="E32" i="30"/>
  <c r="J25" i="30"/>
  <c r="E36" i="29"/>
  <c r="J23" i="31"/>
  <c r="L22" i="31" s="1"/>
  <c r="J28" i="31"/>
  <c r="J30" i="28"/>
  <c r="E34" i="37"/>
  <c r="L36" i="37" s="1"/>
  <c r="E35" i="28"/>
  <c r="J36" i="38"/>
  <c r="L37" i="38" s="1"/>
  <c r="E36" i="37"/>
  <c r="L37" i="37" s="1"/>
  <c r="E33" i="29"/>
  <c r="J22" i="30"/>
  <c r="J20" i="38"/>
  <c r="E31" i="37"/>
  <c r="L33" i="37" s="1"/>
  <c r="E26" i="29"/>
  <c r="J38" i="30"/>
  <c r="E33" i="31"/>
  <c r="J21" i="31"/>
  <c r="L28" i="31" s="1"/>
  <c r="J31" i="31"/>
  <c r="E38" i="29"/>
  <c r="R6" i="26"/>
  <c r="E23" i="28"/>
  <c r="J36" i="30"/>
  <c r="E39" i="30"/>
  <c r="J21" i="38"/>
  <c r="L23" i="38" s="1"/>
  <c r="J23" i="30"/>
  <c r="J35" i="29"/>
  <c r="J22" i="29"/>
  <c r="E37" i="38"/>
  <c r="E34" i="28"/>
  <c r="O6" i="26"/>
  <c r="E21" i="31"/>
  <c r="E32" i="31"/>
  <c r="L33" i="31" s="1"/>
  <c r="J34" i="38"/>
  <c r="L36" i="38" s="1"/>
  <c r="J29" i="29"/>
  <c r="J20" i="37"/>
  <c r="J27" i="37"/>
  <c r="J32" i="29"/>
  <c r="J33" i="29"/>
  <c r="C6" i="26"/>
  <c r="Y11" i="26"/>
  <c r="H23" i="26"/>
  <c r="G23" i="26" s="1"/>
  <c r="Y9" i="26"/>
  <c r="Y12" i="26"/>
  <c r="J11" i="26"/>
  <c r="J24" i="26"/>
  <c r="AB15" i="26"/>
  <c r="S10" i="26"/>
  <c r="M8" i="26"/>
  <c r="AB23" i="26"/>
  <c r="M13" i="26"/>
  <c r="M12" i="26"/>
  <c r="AG8" i="26"/>
  <c r="D14" i="26"/>
  <c r="V19" i="26"/>
  <c r="G18" i="26"/>
  <c r="M19" i="26"/>
  <c r="P8" i="26"/>
  <c r="V13" i="26"/>
  <c r="H13" i="26"/>
  <c r="G13" i="26" s="1"/>
  <c r="S15" i="26"/>
  <c r="P9" i="26"/>
  <c r="M17" i="26"/>
  <c r="P25" i="26"/>
  <c r="V25" i="26"/>
  <c r="P14" i="26"/>
  <c r="P15" i="26"/>
  <c r="J23" i="26"/>
  <c r="J10" i="26"/>
  <c r="AB18" i="26"/>
  <c r="V11" i="26"/>
  <c r="Y25" i="26"/>
  <c r="M9" i="26"/>
  <c r="G9" i="26"/>
  <c r="AB22" i="26"/>
  <c r="Y16" i="26"/>
  <c r="S24" i="26"/>
  <c r="Y18" i="26"/>
  <c r="V16" i="26"/>
  <c r="J9" i="26"/>
  <c r="S8" i="26"/>
  <c r="P12" i="26"/>
  <c r="T22" i="26"/>
  <c r="S22" i="26" s="1"/>
  <c r="V14" i="26"/>
  <c r="S11" i="26"/>
  <c r="V17" i="26"/>
  <c r="V9" i="26"/>
  <c r="S13" i="26"/>
  <c r="J8" i="26"/>
  <c r="AH8" i="26"/>
  <c r="AB9" i="26"/>
  <c r="AB20" i="26"/>
  <c r="Z24" i="26"/>
  <c r="Y24" i="26" s="1"/>
  <c r="AB17" i="26"/>
  <c r="AH12" i="26"/>
  <c r="AB21" i="26"/>
  <c r="D18" i="26"/>
  <c r="AB12" i="26"/>
  <c r="S9" i="26"/>
  <c r="AB16" i="26"/>
  <c r="AB13" i="26"/>
  <c r="AB14" i="26"/>
  <c r="D21" i="26"/>
  <c r="V8" i="26"/>
  <c r="L6" i="26"/>
  <c r="G21" i="26"/>
  <c r="G15" i="26"/>
  <c r="P24" i="26"/>
  <c r="P22" i="26"/>
  <c r="Y8" i="26"/>
  <c r="D19" i="26"/>
  <c r="V24" i="26"/>
  <c r="S16" i="26"/>
  <c r="Y10" i="26"/>
  <c r="P10" i="26"/>
  <c r="S17" i="26"/>
  <c r="V23" i="26"/>
  <c r="J33" i="28"/>
  <c r="E30" i="31"/>
  <c r="L31" i="31" s="1"/>
  <c r="E24" i="37"/>
  <c r="Y20" i="26"/>
  <c r="M24" i="26"/>
  <c r="M16" i="26"/>
  <c r="J20" i="26"/>
  <c r="S12" i="26"/>
  <c r="G12" i="26"/>
  <c r="AB11" i="26"/>
  <c r="J25" i="26"/>
  <c r="Y13" i="26"/>
  <c r="M25" i="26"/>
  <c r="M23" i="26"/>
  <c r="S21" i="26"/>
  <c r="E32" i="28"/>
  <c r="E23" i="31"/>
  <c r="L24" i="31" s="1"/>
  <c r="J24" i="38"/>
  <c r="L26" i="38" s="1"/>
  <c r="M22" i="26"/>
  <c r="M20" i="26"/>
  <c r="S14" i="26"/>
  <c r="J14" i="26"/>
  <c r="G24" i="26"/>
  <c r="V10" i="26"/>
  <c r="AG10" i="26"/>
  <c r="G19" i="26"/>
  <c r="J19" i="26"/>
  <c r="AH17" i="26"/>
  <c r="S25" i="26"/>
  <c r="Y19" i="26"/>
  <c r="E25" i="28"/>
  <c r="E36" i="30"/>
  <c r="E30" i="37"/>
  <c r="L31" i="37" s="1"/>
  <c r="S23" i="26"/>
  <c r="S20" i="26"/>
  <c r="AH11" i="26"/>
  <c r="J17" i="26"/>
  <c r="AH21" i="26"/>
  <c r="AH19" i="26"/>
  <c r="J26" i="29"/>
  <c r="J23" i="37"/>
  <c r="J32" i="30"/>
  <c r="J33" i="38"/>
  <c r="J30" i="38"/>
  <c r="E35" i="29"/>
  <c r="J34" i="37"/>
  <c r="I6" i="26"/>
  <c r="J36" i="29"/>
  <c r="E20" i="37"/>
  <c r="L21" i="37" s="1"/>
  <c r="E20" i="38"/>
  <c r="L21" i="38" s="1"/>
  <c r="E25" i="29"/>
  <c r="E20" i="31"/>
  <c r="L21" i="31" s="1"/>
  <c r="AG14" i="26"/>
  <c r="AG11" i="26"/>
  <c r="D11" i="26"/>
  <c r="J21" i="26"/>
  <c r="M21" i="26"/>
  <c r="P23" i="26"/>
  <c r="AG18" i="26"/>
  <c r="AG24" i="26"/>
  <c r="D24" i="26"/>
  <c r="AG20" i="26"/>
  <c r="D20" i="26"/>
  <c r="D23" i="26"/>
  <c r="AG25" i="26"/>
  <c r="AG13" i="26"/>
  <c r="J15" i="26"/>
  <c r="AG15" i="26"/>
  <c r="AH15" i="26"/>
  <c r="D15" i="26"/>
  <c r="AG12" i="26"/>
  <c r="D12" i="26"/>
  <c r="AG16" i="26"/>
  <c r="E28" i="30"/>
  <c r="J25" i="31"/>
  <c r="AB8" i="26"/>
  <c r="V12" i="26"/>
  <c r="Y14" i="26"/>
  <c r="P13" i="26"/>
  <c r="Y17" i="26"/>
  <c r="V15" i="26"/>
  <c r="AH9" i="26"/>
  <c r="V18" i="26"/>
  <c r="G8" i="26"/>
  <c r="Y21" i="26"/>
  <c r="AB19" i="26"/>
  <c r="M11" i="26"/>
  <c r="AB10" i="26"/>
  <c r="M10" i="26"/>
  <c r="P11" i="26"/>
  <c r="W22" i="26"/>
  <c r="V22" i="26" s="1"/>
  <c r="F6" i="26"/>
  <c r="J22" i="28" s="1"/>
  <c r="X6" i="26"/>
  <c r="Q20" i="26"/>
  <c r="P20" i="26" s="1"/>
  <c r="Q18" i="26"/>
  <c r="P18" i="26" s="1"/>
  <c r="I22" i="26"/>
  <c r="J22" i="26" s="1"/>
  <c r="K16" i="26"/>
  <c r="J16" i="26" s="1"/>
  <c r="H22" i="26"/>
  <c r="G22" i="26" s="1"/>
  <c r="H20" i="26"/>
  <c r="G20" i="26" s="1"/>
  <c r="H16" i="26"/>
  <c r="G16" i="26" s="1"/>
  <c r="H14" i="26"/>
  <c r="AH14" i="26" s="1"/>
  <c r="E22" i="26"/>
  <c r="C17" i="26"/>
  <c r="E13" i="26"/>
  <c r="H25" i="26"/>
  <c r="G25" i="26" s="1"/>
  <c r="F17" i="26"/>
  <c r="G17" i="26" s="1"/>
  <c r="O21" i="26"/>
  <c r="P21" i="26" s="1"/>
  <c r="O19" i="26"/>
  <c r="P19" i="26" s="1"/>
  <c r="J24" i="28"/>
  <c r="E27" i="28"/>
  <c r="E31" i="28"/>
  <c r="J32" i="28"/>
  <c r="J25" i="29"/>
  <c r="E22" i="30"/>
  <c r="E26" i="30"/>
  <c r="E35" i="30"/>
  <c r="J29" i="30"/>
  <c r="J39" i="30"/>
  <c r="J22" i="31"/>
  <c r="L20" i="31" s="1"/>
  <c r="E25" i="31"/>
  <c r="J29" i="31"/>
  <c r="J32" i="31"/>
  <c r="E23" i="37"/>
  <c r="L24" i="37" s="1"/>
  <c r="J26" i="37"/>
  <c r="E33" i="37"/>
  <c r="J37" i="37"/>
  <c r="E24" i="38"/>
  <c r="J27" i="38"/>
  <c r="E33" i="38"/>
  <c r="L34" i="38" s="1"/>
  <c r="J37" i="38"/>
  <c r="E23" i="30"/>
  <c r="N18" i="26"/>
  <c r="M18" i="26" s="1"/>
  <c r="D16" i="26"/>
  <c r="AG9" i="26"/>
  <c r="Y15" i="26"/>
  <c r="E25" i="26"/>
  <c r="K18" i="26"/>
  <c r="E24" i="28"/>
  <c r="J26" i="28"/>
  <c r="E30" i="28"/>
  <c r="J31" i="28"/>
  <c r="E23" i="29"/>
  <c r="E28" i="29"/>
  <c r="J23" i="29"/>
  <c r="J39" i="29"/>
  <c r="E25" i="30"/>
  <c r="E33" i="30"/>
  <c r="J26" i="30"/>
  <c r="J35" i="30"/>
  <c r="E22" i="31"/>
  <c r="J24" i="31"/>
  <c r="E29" i="31"/>
  <c r="L30" i="31" s="1"/>
  <c r="E31" i="31"/>
  <c r="L32" i="31" s="1"/>
  <c r="J21" i="37"/>
  <c r="L23" i="37" s="1"/>
  <c r="E26" i="37"/>
  <c r="L27" i="37" s="1"/>
  <c r="J31" i="37"/>
  <c r="L30" i="37" s="1"/>
  <c r="E37" i="37"/>
  <c r="E23" i="38"/>
  <c r="L24" i="38" s="1"/>
  <c r="E27" i="38"/>
  <c r="J31" i="38"/>
  <c r="L33" i="38" s="1"/>
  <c r="E36" i="38"/>
  <c r="J27" i="28"/>
  <c r="U6" i="26"/>
  <c r="E26" i="28"/>
  <c r="E33" i="28"/>
  <c r="J34" i="28"/>
  <c r="E22" i="29"/>
  <c r="E39" i="29"/>
  <c r="J28" i="29"/>
  <c r="J38" i="29"/>
  <c r="E29" i="30"/>
  <c r="E38" i="30"/>
  <c r="J33" i="30"/>
  <c r="E28" i="31"/>
  <c r="L29" i="31" s="1"/>
  <c r="J30" i="31"/>
  <c r="J24" i="37"/>
  <c r="L26" i="37" s="1"/>
  <c r="J30" i="37"/>
  <c r="E21" i="38"/>
  <c r="L20" i="38" s="1"/>
  <c r="AF9" i="26" l="1"/>
  <c r="AH23" i="26"/>
  <c r="AI8" i="26"/>
  <c r="AI12" i="26"/>
  <c r="AH13" i="26"/>
  <c r="AI13" i="26" s="1"/>
  <c r="AE23" i="26"/>
  <c r="AD9" i="26"/>
  <c r="AJ9" i="26" s="1"/>
  <c r="AF24" i="26"/>
  <c r="AD24" i="26"/>
  <c r="AH24" i="26"/>
  <c r="AI24" i="26" s="1"/>
  <c r="AF12" i="26"/>
  <c r="AD8" i="26"/>
  <c r="AI11" i="26"/>
  <c r="AE9" i="26"/>
  <c r="AG23" i="26"/>
  <c r="AD23" i="26"/>
  <c r="AD12" i="26"/>
  <c r="AG19" i="26"/>
  <c r="AI19" i="26" s="1"/>
  <c r="AI9" i="26"/>
  <c r="AD21" i="26"/>
  <c r="AF23" i="26"/>
  <c r="AF8" i="26"/>
  <c r="AE21" i="26"/>
  <c r="AD11" i="26"/>
  <c r="AF21" i="26"/>
  <c r="AE24" i="26"/>
  <c r="AE16" i="26"/>
  <c r="AE8" i="26"/>
  <c r="AH20" i="26"/>
  <c r="AI20" i="26" s="1"/>
  <c r="G14" i="26"/>
  <c r="AE14" i="26" s="1"/>
  <c r="AF16" i="26"/>
  <c r="AF20" i="26"/>
  <c r="AE20" i="26"/>
  <c r="AD20" i="26"/>
  <c r="AH10" i="26"/>
  <c r="AI10" i="26" s="1"/>
  <c r="D10" i="26"/>
  <c r="AH25" i="26"/>
  <c r="AI25" i="26" s="1"/>
  <c r="D25" i="26"/>
  <c r="AG17" i="26"/>
  <c r="AI17" i="26" s="1"/>
  <c r="D17" i="26"/>
  <c r="AF17" i="26" s="1"/>
  <c r="J20" i="31"/>
  <c r="L23" i="31" s="1"/>
  <c r="AE12" i="26"/>
  <c r="AG22" i="26"/>
  <c r="AE11" i="26"/>
  <c r="AD15" i="26"/>
  <c r="AF15" i="26"/>
  <c r="AE15" i="26"/>
  <c r="J18" i="26"/>
  <c r="AH18" i="26"/>
  <c r="AI18" i="26" s="1"/>
  <c r="AF11" i="26"/>
  <c r="AD16" i="26"/>
  <c r="AH16" i="26"/>
  <c r="AI16" i="26" s="1"/>
  <c r="AF19" i="26"/>
  <c r="AE19" i="26"/>
  <c r="AD19" i="26"/>
  <c r="AI15" i="26"/>
  <c r="D13" i="26"/>
  <c r="AG21" i="26"/>
  <c r="AI21" i="26" s="1"/>
  <c r="AI14" i="26"/>
  <c r="AH22" i="26"/>
  <c r="D22" i="26"/>
  <c r="AI23" i="26" l="1"/>
  <c r="AJ12" i="26"/>
  <c r="AK12" i="26" s="1"/>
  <c r="AJ16" i="26"/>
  <c r="AK16" i="26" s="1"/>
  <c r="AJ23" i="26"/>
  <c r="AJ21" i="26"/>
  <c r="AK21" i="26" s="1"/>
  <c r="AK9" i="26"/>
  <c r="AD14" i="26"/>
  <c r="AJ24" i="26"/>
  <c r="AK24" i="26" s="1"/>
  <c r="AJ8" i="26"/>
  <c r="AK8" i="26" s="1"/>
  <c r="AJ11" i="26"/>
  <c r="AK11" i="26" s="1"/>
  <c r="AJ15" i="26"/>
  <c r="AK15" i="26" s="1"/>
  <c r="AE17" i="26"/>
  <c r="AJ19" i="26"/>
  <c r="AK19" i="26" s="1"/>
  <c r="AF14" i="26"/>
  <c r="AI22" i="26"/>
  <c r="AD17" i="26"/>
  <c r="AJ17" i="26" s="1"/>
  <c r="AK17" i="26" s="1"/>
  <c r="AD22" i="26"/>
  <c r="AE22" i="26"/>
  <c r="AF22" i="26"/>
  <c r="AD13" i="26"/>
  <c r="AE13" i="26"/>
  <c r="AF13" i="26"/>
  <c r="AJ20" i="26"/>
  <c r="AD18" i="26"/>
  <c r="AE18" i="26"/>
  <c r="AF18" i="26"/>
  <c r="AF25" i="26"/>
  <c r="AE25" i="26"/>
  <c r="AD25" i="26"/>
  <c r="AD10" i="26"/>
  <c r="AE10" i="26"/>
  <c r="AF10" i="26"/>
  <c r="AK23" i="26" l="1"/>
  <c r="AM16" i="26"/>
  <c r="AM12" i="26"/>
  <c r="AJ14" i="26"/>
  <c r="AM14" i="26" s="1"/>
  <c r="AM24" i="26"/>
  <c r="AM8" i="26"/>
  <c r="AM20" i="26"/>
  <c r="AK20" i="26"/>
  <c r="AJ25" i="26"/>
  <c r="AK25" i="26" s="1"/>
  <c r="AJ22" i="26"/>
  <c r="AJ10" i="26"/>
  <c r="AJ18" i="26"/>
  <c r="AJ13" i="26"/>
  <c r="AK13" i="26" s="1"/>
  <c r="AL13" i="26" s="1"/>
  <c r="AL11" i="26" l="1"/>
  <c r="AL19" i="26"/>
  <c r="AL17" i="26"/>
  <c r="AL15" i="26"/>
  <c r="AL21" i="26"/>
  <c r="AL25" i="26"/>
  <c r="AL23" i="26"/>
  <c r="AL9" i="26"/>
  <c r="AK14" i="26"/>
  <c r="AM22" i="26"/>
  <c r="AK22" i="26"/>
  <c r="AM18" i="26"/>
  <c r="AK18" i="26"/>
  <c r="AM10" i="26"/>
  <c r="AK10" i="26"/>
  <c r="AL20" i="26" l="1"/>
  <c r="AL22" i="26"/>
  <c r="AL14" i="26"/>
  <c r="AL10" i="26"/>
  <c r="AL24" i="26"/>
  <c r="AL8" i="26"/>
  <c r="AL16" i="26"/>
  <c r="AL12" i="26"/>
  <c r="AL18" i="26"/>
</calcChain>
</file>

<file path=xl/sharedStrings.xml><?xml version="1.0" encoding="utf-8"?>
<sst xmlns="http://schemas.openxmlformats.org/spreadsheetml/2006/main" count="1573" uniqueCount="176">
  <si>
    <t>リーグ戦名</t>
  </si>
  <si>
    <t>第一節情報入力</t>
  </si>
  <si>
    <t>開催日</t>
  </si>
  <si>
    <t>会場</t>
  </si>
  <si>
    <t>参加チーム</t>
  </si>
  <si>
    <t>勝</t>
  </si>
  <si>
    <t>○</t>
  </si>
  <si>
    <t>勝点</t>
  </si>
  <si>
    <t>引</t>
  </si>
  <si>
    <t>△</t>
  </si>
  <si>
    <t>負</t>
  </si>
  <si>
    <t>●</t>
  </si>
  <si>
    <t>チーム名</t>
  </si>
  <si>
    <t>分</t>
  </si>
  <si>
    <t>得点</t>
  </si>
  <si>
    <t>失点</t>
  </si>
  <si>
    <t>得失点差</t>
  </si>
  <si>
    <t>順位</t>
  </si>
  <si>
    <t>日      程</t>
  </si>
  <si>
    <t>会      場</t>
  </si>
  <si>
    <t>試合時間</t>
  </si>
  <si>
    <t>１５分ー５分ー１５分　（８人制）</t>
  </si>
  <si>
    <t>コート</t>
  </si>
  <si>
    <t>（ペナルティエリア12m、ペナルティマーク8m、</t>
  </si>
  <si>
    <t>ペナルティアーク半径7m、ゴールエリア4m、センターサークル半径7m）</t>
  </si>
  <si>
    <t>審判</t>
  </si>
  <si>
    <t>会場準備</t>
  </si>
  <si>
    <t>後始末</t>
  </si>
  <si>
    <t>後始末は最終試合の2チームで行う。</t>
  </si>
  <si>
    <t>会場責任</t>
  </si>
  <si>
    <t>ＮＯ</t>
  </si>
  <si>
    <t>９：００～</t>
  </si>
  <si>
    <t>ｖｓ</t>
  </si>
  <si>
    <t>９：４０～</t>
  </si>
  <si>
    <t>１０：２０～</t>
  </si>
  <si>
    <t>１１：００～</t>
  </si>
  <si>
    <t>１１：４０～</t>
  </si>
  <si>
    <t>１２：２０～</t>
  </si>
  <si>
    <t>留意事項</t>
  </si>
  <si>
    <t>第2節</t>
  </si>
  <si>
    <t>第3節</t>
  </si>
  <si>
    <t>第4節</t>
  </si>
  <si>
    <t>第5節</t>
  </si>
  <si>
    <t>第6節</t>
  </si>
  <si>
    <t>インターバル</t>
    <phoneticPr fontId="26"/>
  </si>
  <si>
    <t>60m×40m（基本）</t>
    <phoneticPr fontId="26"/>
  </si>
  <si>
    <t>全チーム1名</t>
    <rPh sb="0" eb="1">
      <t>ゼン</t>
    </rPh>
    <rPh sb="5" eb="6">
      <t>メイ</t>
    </rPh>
    <phoneticPr fontId="26"/>
  </si>
  <si>
    <t>会場責任チーム</t>
    <phoneticPr fontId="26"/>
  </si>
  <si>
    <t>60m×40m（基本）</t>
  </si>
  <si>
    <t>60m×40m（基本）</t>
    <phoneticPr fontId="26"/>
  </si>
  <si>
    <t>※会場後始末：最終試合の２チームで行う。（トンボかけも）</t>
    <phoneticPr fontId="26"/>
  </si>
  <si>
    <t>会      場</t>
    <phoneticPr fontId="26"/>
  </si>
  <si>
    <t>全チーム1名</t>
  </si>
  <si>
    <t>※会場後始末：最終試合の２チームで行う。（トンボかけも）</t>
    <phoneticPr fontId="26"/>
  </si>
  <si>
    <t>日      程</t>
    <phoneticPr fontId="26"/>
  </si>
  <si>
    <t>試合時間</t>
    <phoneticPr fontId="26"/>
  </si>
  <si>
    <t>コート</t>
    <phoneticPr fontId="26"/>
  </si>
  <si>
    <t>会場準備</t>
    <phoneticPr fontId="26"/>
  </si>
  <si>
    <t>会場責任</t>
    <phoneticPr fontId="26"/>
  </si>
  <si>
    <t>コート</t>
    <phoneticPr fontId="26"/>
  </si>
  <si>
    <t>会場責任</t>
    <phoneticPr fontId="26"/>
  </si>
  <si>
    <t>※会場後始末：最終試合の２チームで行う。（トンボかけも）</t>
    <phoneticPr fontId="26"/>
  </si>
  <si>
    <t>第二節情報入力</t>
    <rPh sb="5" eb="7">
      <t>ニュウリョク</t>
    </rPh>
    <phoneticPr fontId="26"/>
  </si>
  <si>
    <t>第三節情報入力</t>
    <rPh sb="5" eb="7">
      <t>ニュウリョク</t>
    </rPh>
    <phoneticPr fontId="26"/>
  </si>
  <si>
    <t>第四節情報入力</t>
    <rPh sb="5" eb="7">
      <t>ニュウリョク</t>
    </rPh>
    <phoneticPr fontId="26"/>
  </si>
  <si>
    <t>第五節情報入力</t>
    <rPh sb="1" eb="2">
      <t>ゴ</t>
    </rPh>
    <rPh sb="5" eb="7">
      <t>ニュウリョク</t>
    </rPh>
    <phoneticPr fontId="26"/>
  </si>
  <si>
    <t>第六節情報入力</t>
    <rPh sb="1" eb="2">
      <t>ロク</t>
    </rPh>
    <rPh sb="5" eb="7">
      <t>ニュウリョク</t>
    </rPh>
    <phoneticPr fontId="26"/>
  </si>
  <si>
    <t>対戦カード（A２コート）</t>
    <phoneticPr fontId="26"/>
  </si>
  <si>
    <t>対戦カード（A1コート）</t>
    <phoneticPr fontId="26"/>
  </si>
  <si>
    <t>※会場後始末：最終試合の２チームで行う。（トンボかけも）</t>
    <phoneticPr fontId="26"/>
  </si>
  <si>
    <t>対戦カード（A2コート）</t>
    <phoneticPr fontId="26"/>
  </si>
  <si>
    <t>対戦カード（A1コート）</t>
    <phoneticPr fontId="26"/>
  </si>
  <si>
    <t>対戦カード（A１コート）</t>
    <phoneticPr fontId="26"/>
  </si>
  <si>
    <t>対戦カード（A2コート）</t>
    <phoneticPr fontId="26"/>
  </si>
  <si>
    <t>対戦カード（A１コート）</t>
    <phoneticPr fontId="26"/>
  </si>
  <si>
    <t>対戦カード（A2コート）</t>
    <phoneticPr fontId="26"/>
  </si>
  <si>
    <t>対戦カード（A２コート）</t>
    <phoneticPr fontId="26"/>
  </si>
  <si>
    <t>対戦カード（A１コート）</t>
    <phoneticPr fontId="26"/>
  </si>
  <si>
    <t>荒神山Aコート</t>
    <rPh sb="0" eb="2">
      <t>コウジン</t>
    </rPh>
    <rPh sb="2" eb="3">
      <t>ヤマ</t>
    </rPh>
    <phoneticPr fontId="26"/>
  </si>
  <si>
    <t>会場未定</t>
    <rPh sb="0" eb="2">
      <t>カイジョウ</t>
    </rPh>
    <rPh sb="2" eb="4">
      <t>ミテイ</t>
    </rPh>
    <phoneticPr fontId="26"/>
  </si>
  <si>
    <t>星取表</t>
    <rPh sb="0" eb="2">
      <t>ホシトリ</t>
    </rPh>
    <rPh sb="2" eb="3">
      <t>ヒョウ</t>
    </rPh>
    <phoneticPr fontId="35"/>
  </si>
  <si>
    <t>チーム名</t>
    <rPh sb="3" eb="4">
      <t>メイ</t>
    </rPh>
    <phoneticPr fontId="26"/>
  </si>
  <si>
    <t>勝点</t>
    <rPh sb="0" eb="1">
      <t>カチ</t>
    </rPh>
    <rPh sb="1" eb="2">
      <t>テン</t>
    </rPh>
    <phoneticPr fontId="26"/>
  </si>
  <si>
    <t>得点</t>
    <rPh sb="0" eb="2">
      <t>トクテン</t>
    </rPh>
    <phoneticPr fontId="26"/>
  </si>
  <si>
    <t>失点</t>
    <rPh sb="0" eb="2">
      <t>シッテン</t>
    </rPh>
    <phoneticPr fontId="26"/>
  </si>
  <si>
    <t>順位</t>
    <rPh sb="0" eb="2">
      <t>ジュンイ</t>
    </rPh>
    <phoneticPr fontId="26"/>
  </si>
  <si>
    <t>得失</t>
    <phoneticPr fontId="26"/>
  </si>
  <si>
    <t>※会場責任チームは、試合結果をプライマリー若林まで連絡して下さい。</t>
    <rPh sb="21" eb="23">
      <t>ワカバヤシ</t>
    </rPh>
    <rPh sb="25" eb="27">
      <t>レンラク</t>
    </rPh>
    <phoneticPr fontId="26"/>
  </si>
  <si>
    <t>※会場責任チームは、試合結果をプライマリー若林まで連絡して下さい。</t>
    <rPh sb="21" eb="22">
      <t>ワカ</t>
    </rPh>
    <rPh sb="22" eb="23">
      <t>ハヤシ</t>
    </rPh>
    <phoneticPr fontId="26"/>
  </si>
  <si>
    <t>※会場責任チームは、試合結果をプライマリー若林まで連絡して下さい。</t>
    <rPh sb="21" eb="23">
      <t>ワカバヤシ</t>
    </rPh>
    <phoneticPr fontId="26"/>
  </si>
  <si>
    <t>U９リーグ戦北部</t>
    <rPh sb="5" eb="6">
      <t>セン</t>
    </rPh>
    <rPh sb="6" eb="8">
      <t>ホクブ</t>
    </rPh>
    <phoneticPr fontId="26"/>
  </si>
  <si>
    <t>平成　　年　月　　日（　）</t>
    <rPh sb="0" eb="2">
      <t>ヘイセイ</t>
    </rPh>
    <rPh sb="4" eb="5">
      <t>ネン</t>
    </rPh>
    <rPh sb="6" eb="7">
      <t>ガツ</t>
    </rPh>
    <rPh sb="9" eb="10">
      <t>ニチ</t>
    </rPh>
    <phoneticPr fontId="26"/>
  </si>
  <si>
    <t>平成　　年　　月　　日（　）</t>
    <rPh sb="0" eb="1">
      <t>ヒラ</t>
    </rPh>
    <rPh sb="7" eb="8">
      <t>ニチ</t>
    </rPh>
    <rPh sb="10" eb="11">
      <t>キン</t>
    </rPh>
    <phoneticPr fontId="26"/>
  </si>
  <si>
    <t>平成　　年　　月　　日（　）</t>
    <rPh sb="0" eb="2">
      <t>ヘイセイ</t>
    </rPh>
    <rPh sb="4" eb="5">
      <t>ネン</t>
    </rPh>
    <rPh sb="7" eb="8">
      <t>ガツ</t>
    </rPh>
    <rPh sb="10" eb="11">
      <t>ニチ</t>
    </rPh>
    <phoneticPr fontId="26"/>
  </si>
  <si>
    <t>ﾌﾟﾗｲﾏﾘｰ</t>
    <phoneticPr fontId="26"/>
  </si>
  <si>
    <t>彦根</t>
    <rPh sb="0" eb="2">
      <t>ヒコネ</t>
    </rPh>
    <phoneticPr fontId="26"/>
  </si>
  <si>
    <t>金城</t>
    <rPh sb="0" eb="2">
      <t>キンジョウ</t>
    </rPh>
    <phoneticPr fontId="26"/>
  </si>
  <si>
    <t>旭森</t>
    <rPh sb="0" eb="2">
      <t>アサヒノモリ</t>
    </rPh>
    <phoneticPr fontId="26"/>
  </si>
  <si>
    <t>相互</t>
    <rPh sb="0" eb="1">
      <t>ソウ</t>
    </rPh>
    <rPh sb="1" eb="2">
      <t>タガ</t>
    </rPh>
    <phoneticPr fontId="26"/>
  </si>
  <si>
    <t>左が前半、右が後半でお願いします。（選手と区別できる服装で結構です。）</t>
  </si>
  <si>
    <t>左が前半、右が後半でお願いします。（選手と区別できる服装で結構です。）</t>
    <phoneticPr fontId="26"/>
  </si>
  <si>
    <t>相互</t>
    <rPh sb="0" eb="2">
      <t>ソウゴ</t>
    </rPh>
    <phoneticPr fontId="26"/>
  </si>
  <si>
    <t>相互</t>
    <rPh sb="0" eb="2">
      <t>ソウタガ</t>
    </rPh>
    <phoneticPr fontId="26"/>
  </si>
  <si>
    <t>会      場</t>
    <phoneticPr fontId="26"/>
  </si>
  <si>
    <t>審      判</t>
    <rPh sb="0" eb="1">
      <t>シン</t>
    </rPh>
    <rPh sb="7" eb="8">
      <t>ハン</t>
    </rPh>
    <phoneticPr fontId="26"/>
  </si>
  <si>
    <t>後 始 末</t>
    <phoneticPr fontId="26"/>
  </si>
  <si>
    <t>後 始 末</t>
    <phoneticPr fontId="26"/>
  </si>
  <si>
    <t>審判記録カード</t>
    <rPh sb="0" eb="2">
      <t>シンパン</t>
    </rPh>
    <rPh sb="2" eb="4">
      <t>キロク</t>
    </rPh>
    <phoneticPr fontId="26"/>
  </si>
  <si>
    <t>大会名</t>
    <rPh sb="0" eb="2">
      <t>タイカイ</t>
    </rPh>
    <rPh sb="2" eb="3">
      <t>メイ</t>
    </rPh>
    <phoneticPr fontId="26"/>
  </si>
  <si>
    <t>情報入力欄</t>
    <rPh sb="0" eb="2">
      <t>ジョウホウ</t>
    </rPh>
    <rPh sb="2" eb="4">
      <t>ニュウリョク</t>
    </rPh>
    <rPh sb="4" eb="5">
      <t>ラン</t>
    </rPh>
    <phoneticPr fontId="35"/>
  </si>
  <si>
    <t>試合会場</t>
    <rPh sb="0" eb="2">
      <t>シアイ</t>
    </rPh>
    <rPh sb="2" eb="4">
      <t>カイジョウ</t>
    </rPh>
    <phoneticPr fontId="26"/>
  </si>
  <si>
    <t>主審</t>
    <rPh sb="0" eb="2">
      <t>シュシン</t>
    </rPh>
    <phoneticPr fontId="35"/>
  </si>
  <si>
    <t>開始時間</t>
    <rPh sb="0" eb="2">
      <t>カイシ</t>
    </rPh>
    <rPh sb="2" eb="4">
      <t>ジカン</t>
    </rPh>
    <phoneticPr fontId="26"/>
  </si>
  <si>
    <r>
      <t>試合時間</t>
    </r>
    <r>
      <rPr>
        <sz val="9"/>
        <rFont val="HG丸ｺﾞｼｯｸM-PRO"/>
        <family val="3"/>
        <charset val="128"/>
      </rPr>
      <t>　３０分</t>
    </r>
    <rPh sb="0" eb="2">
      <t>シアイ</t>
    </rPh>
    <rPh sb="2" eb="4">
      <t>ジカン</t>
    </rPh>
    <rPh sb="7" eb="8">
      <t>フン</t>
    </rPh>
    <phoneticPr fontId="26"/>
  </si>
  <si>
    <t>同点の場合</t>
    <rPh sb="0" eb="2">
      <t>ドウテン</t>
    </rPh>
    <rPh sb="3" eb="5">
      <t>バアイ</t>
    </rPh>
    <phoneticPr fontId="26"/>
  </si>
  <si>
    <t>引分/延長　 分/Vゴール/PK</t>
    <phoneticPr fontId="26"/>
  </si>
  <si>
    <t>大会名</t>
    <rPh sb="0" eb="2">
      <t>タイカイ</t>
    </rPh>
    <rPh sb="2" eb="3">
      <t>メイ</t>
    </rPh>
    <phoneticPr fontId="35"/>
  </si>
  <si>
    <t>北部 U9リーグ戦 第１節</t>
    <rPh sb="0" eb="2">
      <t>ホクブ</t>
    </rPh>
    <rPh sb="8" eb="9">
      <t>セン</t>
    </rPh>
    <rPh sb="10" eb="11">
      <t>ダイ</t>
    </rPh>
    <rPh sb="12" eb="13">
      <t>セツ</t>
    </rPh>
    <phoneticPr fontId="35"/>
  </si>
  <si>
    <t>PK結果</t>
    <rPh sb="2" eb="4">
      <t>ケッカ</t>
    </rPh>
    <phoneticPr fontId="26"/>
  </si>
  <si>
    <t>チーム
名称</t>
    <rPh sb="4" eb="6">
      <t>メイショウ</t>
    </rPh>
    <phoneticPr fontId="26"/>
  </si>
  <si>
    <t>番号</t>
    <rPh sb="0" eb="2">
      <t>バンゴウ</t>
    </rPh>
    <phoneticPr fontId="26"/>
  </si>
  <si>
    <t>○☓</t>
    <phoneticPr fontId="26"/>
  </si>
  <si>
    <t>日時</t>
    <rPh sb="0" eb="2">
      <t>ニチジ</t>
    </rPh>
    <phoneticPr fontId="35"/>
  </si>
  <si>
    <t>色:</t>
    <rPh sb="0" eb="1">
      <t>イロ</t>
    </rPh>
    <phoneticPr fontId="26"/>
  </si>
  <si>
    <t>Kick OFF</t>
    <phoneticPr fontId="26"/>
  </si>
  <si>
    <t>前半</t>
    <rPh sb="0" eb="2">
      <t>ゼンハン</t>
    </rPh>
    <phoneticPr fontId="26"/>
  </si>
  <si>
    <t>場所</t>
    <rPh sb="0" eb="2">
      <t>バショ</t>
    </rPh>
    <phoneticPr fontId="35"/>
  </si>
  <si>
    <t>荒神山A1ｺｰﾄ</t>
    <rPh sb="0" eb="2">
      <t>コウジン</t>
    </rPh>
    <rPh sb="2" eb="3">
      <t>ヤマ</t>
    </rPh>
    <phoneticPr fontId="35"/>
  </si>
  <si>
    <t>荒神山A2ｺｰﾄ</t>
    <rPh sb="0" eb="2">
      <t>コウジン</t>
    </rPh>
    <rPh sb="2" eb="3">
      <t>ヤマ</t>
    </rPh>
    <phoneticPr fontId="35"/>
  </si>
  <si>
    <t>9：00～</t>
    <phoneticPr fontId="35"/>
  </si>
  <si>
    <t>後半</t>
    <rPh sb="0" eb="2">
      <t>コウハン</t>
    </rPh>
    <phoneticPr fontId="26"/>
  </si>
  <si>
    <t>9：40～</t>
    <phoneticPr fontId="35"/>
  </si>
  <si>
    <t>10：20～</t>
    <phoneticPr fontId="35"/>
  </si>
  <si>
    <t>合計</t>
    <rPh sb="0" eb="2">
      <t>ゴウケイ</t>
    </rPh>
    <phoneticPr fontId="26"/>
  </si>
  <si>
    <t>11：00～</t>
    <phoneticPr fontId="35"/>
  </si>
  <si>
    <t>11：40～</t>
    <phoneticPr fontId="35"/>
  </si>
  <si>
    <t>12：20～</t>
    <phoneticPr fontId="35"/>
  </si>
  <si>
    <t>13：00～</t>
    <phoneticPr fontId="35"/>
  </si>
  <si>
    <t>13：40～</t>
    <phoneticPr fontId="35"/>
  </si>
  <si>
    <t>愛知</t>
    <rPh sb="0" eb="2">
      <t>エチ</t>
    </rPh>
    <phoneticPr fontId="26"/>
  </si>
  <si>
    <t>１０：４０～</t>
    <phoneticPr fontId="26"/>
  </si>
  <si>
    <t>１１：２０～</t>
    <phoneticPr fontId="26"/>
  </si>
  <si>
    <t>１２：００～</t>
    <phoneticPr fontId="26"/>
  </si>
  <si>
    <t>１２：２０～</t>
    <phoneticPr fontId="26"/>
  </si>
  <si>
    <t>１３：００～</t>
    <phoneticPr fontId="26"/>
  </si>
  <si>
    <t>×</t>
    <phoneticPr fontId="26"/>
  </si>
  <si>
    <t>北部 U9リーグ戦 第２節</t>
    <rPh sb="0" eb="2">
      <t>ホクブ</t>
    </rPh>
    <rPh sb="8" eb="9">
      <t>セン</t>
    </rPh>
    <rPh sb="10" eb="11">
      <t>ダイ</t>
    </rPh>
    <rPh sb="12" eb="13">
      <t>セツ</t>
    </rPh>
    <phoneticPr fontId="35"/>
  </si>
  <si>
    <t>10：40～</t>
    <phoneticPr fontId="35"/>
  </si>
  <si>
    <t>11：20～</t>
    <phoneticPr fontId="35"/>
  </si>
  <si>
    <t>北部 U9リーグ戦 第３節</t>
    <rPh sb="0" eb="2">
      <t>ホクブ</t>
    </rPh>
    <rPh sb="8" eb="9">
      <t>セン</t>
    </rPh>
    <rPh sb="10" eb="11">
      <t>ダイ</t>
    </rPh>
    <rPh sb="12" eb="13">
      <t>セツ</t>
    </rPh>
    <phoneticPr fontId="35"/>
  </si>
  <si>
    <t>第１節</t>
    <phoneticPr fontId="26"/>
  </si>
  <si>
    <t>令和２年２月２２日（土）</t>
    <rPh sb="0" eb="2">
      <t>レイワ</t>
    </rPh>
    <rPh sb="3" eb="4">
      <t>ネン</t>
    </rPh>
    <rPh sb="5" eb="6">
      <t>ガツ</t>
    </rPh>
    <rPh sb="8" eb="9">
      <t>ニチ</t>
    </rPh>
    <rPh sb="10" eb="11">
      <t>ド</t>
    </rPh>
    <phoneticPr fontId="26"/>
  </si>
  <si>
    <t>荒神山B・Dコート</t>
    <rPh sb="0" eb="3">
      <t>コウジンヤマ</t>
    </rPh>
    <phoneticPr fontId="26"/>
  </si>
  <si>
    <t>令和２年３月７日（土）</t>
    <rPh sb="0" eb="2">
      <t>レイワ</t>
    </rPh>
    <rPh sb="3" eb="4">
      <t>ネン</t>
    </rPh>
    <rPh sb="5" eb="6">
      <t>ガツ</t>
    </rPh>
    <rPh sb="7" eb="8">
      <t>ニチ</t>
    </rPh>
    <rPh sb="9" eb="10">
      <t>ド</t>
    </rPh>
    <phoneticPr fontId="26"/>
  </si>
  <si>
    <t>多賀B＆G　2面</t>
    <rPh sb="0" eb="2">
      <t>タガ</t>
    </rPh>
    <rPh sb="7" eb="8">
      <t>メン</t>
    </rPh>
    <phoneticPr fontId="26"/>
  </si>
  <si>
    <t>令和２年３月２０日（金）</t>
    <rPh sb="0" eb="2">
      <t>レイワ</t>
    </rPh>
    <rPh sb="3" eb="4">
      <t>ネン</t>
    </rPh>
    <rPh sb="5" eb="6">
      <t>ガツ</t>
    </rPh>
    <rPh sb="8" eb="9">
      <t>ニチ</t>
    </rPh>
    <rPh sb="10" eb="11">
      <t>キン</t>
    </rPh>
    <phoneticPr fontId="26"/>
  </si>
  <si>
    <t>旭森A</t>
    <rPh sb="0" eb="2">
      <t>アサヒノモリ</t>
    </rPh>
    <phoneticPr fontId="26"/>
  </si>
  <si>
    <t>旭森B</t>
    <rPh sb="0" eb="2">
      <t>アサヒノモリ</t>
    </rPh>
    <phoneticPr fontId="26"/>
  </si>
  <si>
    <t>亀山</t>
    <rPh sb="0" eb="2">
      <t>カメヤマ</t>
    </rPh>
    <phoneticPr fontId="26"/>
  </si>
  <si>
    <t>城東</t>
    <rPh sb="0" eb="2">
      <t>ジョウトウ</t>
    </rPh>
    <phoneticPr fontId="26"/>
  </si>
  <si>
    <t>豊栄</t>
    <rPh sb="0" eb="2">
      <t>ホウエイ</t>
    </rPh>
    <phoneticPr fontId="26"/>
  </si>
  <si>
    <t>旭森</t>
    <rPh sb="0" eb="2">
      <t>アサヒノモリ</t>
    </rPh>
    <phoneticPr fontId="26"/>
  </si>
  <si>
    <t>R2年 2月22日</t>
    <phoneticPr fontId="35"/>
  </si>
  <si>
    <t>荒神山Bｺｰﾄ</t>
    <rPh sb="0" eb="2">
      <t>コウジン</t>
    </rPh>
    <rPh sb="2" eb="3">
      <t>ヤマ</t>
    </rPh>
    <phoneticPr fontId="35"/>
  </si>
  <si>
    <t>荒神山Dｺｰﾄ</t>
    <rPh sb="0" eb="2">
      <t>コウジン</t>
    </rPh>
    <rPh sb="2" eb="3">
      <t>ヤマ</t>
    </rPh>
    <phoneticPr fontId="35"/>
  </si>
  <si>
    <t>亀山</t>
    <rPh sb="0" eb="2">
      <t>カメヤマ</t>
    </rPh>
    <phoneticPr fontId="26"/>
  </si>
  <si>
    <t>旭森A</t>
    <rPh sb="0" eb="2">
      <t>アサヒノモリ</t>
    </rPh>
    <phoneticPr fontId="35"/>
  </si>
  <si>
    <t>城東</t>
    <rPh sb="0" eb="2">
      <t>ジョウトウ</t>
    </rPh>
    <phoneticPr fontId="35"/>
  </si>
  <si>
    <t>旭森A</t>
    <rPh sb="0" eb="2">
      <t>アサヒノモリ</t>
    </rPh>
    <phoneticPr fontId="26"/>
  </si>
  <si>
    <t>R２年  ３月７日</t>
    <phoneticPr fontId="35"/>
  </si>
  <si>
    <t>B＆G Aｺｰﾄ</t>
    <rPh sb="4" eb="5">
      <t>カミヤマ</t>
    </rPh>
    <phoneticPr fontId="35"/>
  </si>
  <si>
    <t>B＆G Bｺｰﾄ</t>
    <phoneticPr fontId="35"/>
  </si>
  <si>
    <t>愛知</t>
    <rPh sb="0" eb="2">
      <t>エチ</t>
    </rPh>
    <phoneticPr fontId="35"/>
  </si>
  <si>
    <t>彦根</t>
    <rPh sb="0" eb="2">
      <t>ヒコネ</t>
    </rPh>
    <phoneticPr fontId="35"/>
  </si>
  <si>
    <t>R２年  ３月２０日</t>
    <phoneticPr fontId="35"/>
  </si>
  <si>
    <t>ﾌﾟﾗｲﾏﾘｰ</t>
    <phoneticPr fontId="3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</si>
</sst>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[$-F800]dddd\,\ mmmm\ dd\,\ yyyy"/>
    <numFmt numFmtId="177" formatCode="[&lt;=999]000;[&lt;=9999]000\-00;000\-0000"/>
    <numFmt numFmtId="178" formatCode="yyyy&quot;年&quot;m&quot;月&quot;d&quot;日&quot;;@"/>
    <numFmt numFmtId="179" formatCode="[$-411]ggge&quot;年&quot;m&quot;月&quot;d&quot;日&quot;;@"/>
    <numFmt numFmtId="180" formatCode="0_ "/>
    <numFmt numFmtId="181" formatCode="0_);[Red]\(0\)"/>
    <numFmt numFmtId="182" formatCode="&quot;+&quot;0;&quot;-&quot;0;&quot;±&quot;0"/>
  </numFmts>
  <fonts count="52" x14ac:knownFonts="1"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indexed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明朝"/>
      <family val="1"/>
      <charset val="128"/>
    </font>
    <font>
      <sz val="11"/>
      <name val="ＭＳ 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明朝"/>
      <family val="1"/>
      <charset val="128"/>
    </font>
    <font>
      <sz val="1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20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color rgb="FFFFFFFF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1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8"/>
      <name val="HG丸ｺﾞｼｯｸM-PRO"/>
      <family val="3"/>
      <charset val="128"/>
    </font>
    <font>
      <sz val="6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sz val="7"/>
      <name val="HG丸ｺﾞｼｯｸM-PRO"/>
      <family val="3"/>
      <charset val="128"/>
    </font>
    <font>
      <sz val="11"/>
      <color theme="1"/>
      <name val="メイリオ"/>
      <family val="3"/>
      <charset val="128"/>
    </font>
  </fonts>
  <fills count="29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rgb="FF000000"/>
      </patternFill>
    </fill>
    <fill>
      <patternFill patternType="solid">
        <fgColor theme="0"/>
        <bgColor rgb="FF000000"/>
      </patternFill>
    </fill>
  </fills>
  <borders count="21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ouble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ashed">
        <color indexed="64"/>
      </bottom>
      <diagonal/>
    </border>
    <border>
      <left style="double">
        <color indexed="64"/>
      </left>
      <right style="dashed">
        <color indexed="64"/>
      </right>
      <top style="double">
        <color indexed="64"/>
      </top>
      <bottom style="dash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ouble">
        <color indexed="64"/>
      </right>
      <top style="double">
        <color indexed="64"/>
      </top>
      <bottom style="dashed">
        <color indexed="64"/>
      </bottom>
      <diagonal/>
    </border>
    <border>
      <left/>
      <right style="dashed">
        <color indexed="64"/>
      </right>
      <top style="double">
        <color indexed="64"/>
      </top>
      <bottom style="dashed">
        <color indexed="64"/>
      </bottom>
      <diagonal/>
    </border>
    <border>
      <left style="double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double">
        <color indexed="64"/>
      </right>
      <top/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double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 style="double">
        <color indexed="64"/>
      </left>
      <right/>
      <top style="double">
        <color indexed="64"/>
      </top>
      <bottom/>
      <diagonal style="thin">
        <color indexed="64"/>
      </diagonal>
    </border>
    <border diagonalDown="1">
      <left/>
      <right/>
      <top style="double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double">
        <color indexed="64"/>
      </top>
      <bottom/>
      <diagonal style="thin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dashed">
        <color indexed="64"/>
      </right>
      <top style="double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ouble">
        <color indexed="64"/>
      </top>
      <bottom style="medium">
        <color indexed="64"/>
      </bottom>
      <diagonal/>
    </border>
    <border>
      <left style="dashed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 diagonalDown="1">
      <left style="double">
        <color indexed="64"/>
      </left>
      <right/>
      <top/>
      <bottom style="double">
        <color indexed="64"/>
      </bottom>
      <diagonal style="thin">
        <color indexed="64"/>
      </diagonal>
    </border>
    <border diagonalDown="1">
      <left/>
      <right/>
      <top/>
      <bottom style="double">
        <color indexed="64"/>
      </bottom>
      <diagonal style="thin">
        <color indexed="64"/>
      </diagonal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 diagonalDown="1">
      <left/>
      <right/>
      <top/>
      <bottom/>
      <diagonal style="thin">
        <color indexed="64"/>
      </diagonal>
    </border>
    <border diagonalDown="1">
      <left/>
      <right style="double">
        <color indexed="64"/>
      </right>
      <top/>
      <bottom/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 diagonalDown="1">
      <left/>
      <right style="double">
        <color indexed="64"/>
      </right>
      <top/>
      <bottom style="double">
        <color indexed="64"/>
      </bottom>
      <diagonal style="thin">
        <color indexed="64"/>
      </diagonal>
    </border>
    <border>
      <left style="medium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 diagonalDown="1">
      <left/>
      <right style="double">
        <color indexed="64"/>
      </right>
      <top style="double">
        <color indexed="64"/>
      </top>
      <bottom/>
      <diagonal style="thin">
        <color indexed="64"/>
      </diagonal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55"/>
      </bottom>
      <diagonal/>
    </border>
    <border>
      <left/>
      <right/>
      <top style="medium">
        <color indexed="64"/>
      </top>
      <bottom style="thin">
        <color indexed="55"/>
      </bottom>
      <diagonal/>
    </border>
    <border>
      <left/>
      <right style="thin">
        <color indexed="64"/>
      </right>
      <top style="medium">
        <color indexed="64"/>
      </top>
      <bottom style="thin">
        <color indexed="55"/>
      </bottom>
      <diagonal/>
    </border>
    <border>
      <left style="thin">
        <color indexed="64"/>
      </left>
      <right style="thin">
        <color indexed="55"/>
      </right>
      <top style="medium">
        <color indexed="64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medium">
        <color indexed="64"/>
      </top>
      <bottom style="thin">
        <color indexed="55"/>
      </bottom>
      <diagonal/>
    </border>
    <border>
      <left style="thin">
        <color indexed="55"/>
      </left>
      <right/>
      <top style="medium">
        <color indexed="64"/>
      </top>
      <bottom style="thin">
        <color indexed="55"/>
      </bottom>
      <diagonal/>
    </border>
    <border>
      <left/>
      <right style="medium">
        <color indexed="64"/>
      </right>
      <top style="medium">
        <color indexed="64"/>
      </top>
      <bottom style="thin">
        <color indexed="55"/>
      </bottom>
      <diagonal/>
    </border>
    <border>
      <left style="dashed">
        <color indexed="22"/>
      </left>
      <right/>
      <top/>
      <bottom/>
      <diagonal/>
    </border>
    <border>
      <left style="medium">
        <color indexed="64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indexed="64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 style="thin">
        <color indexed="64"/>
      </bottom>
      <diagonal/>
    </border>
    <border>
      <left/>
      <right/>
      <top style="thin">
        <color indexed="55"/>
      </top>
      <bottom style="thin">
        <color indexed="64"/>
      </bottom>
      <diagonal/>
    </border>
    <border>
      <left/>
      <right style="medium">
        <color indexed="64"/>
      </right>
      <top style="thin">
        <color indexed="55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55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55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55"/>
      </right>
      <top style="medium">
        <color indexed="64"/>
      </top>
      <bottom style="thin">
        <color indexed="55"/>
      </bottom>
      <diagonal/>
    </border>
    <border>
      <left/>
      <right style="thin">
        <color indexed="55"/>
      </right>
      <top style="medium">
        <color indexed="64"/>
      </top>
      <bottom/>
      <diagonal/>
    </border>
    <border>
      <left style="thin">
        <color indexed="55"/>
      </left>
      <right/>
      <top style="medium">
        <color indexed="64"/>
      </top>
      <bottom/>
      <diagonal/>
    </border>
    <border>
      <left/>
      <right style="thin">
        <color indexed="55"/>
      </right>
      <top style="medium">
        <color indexed="64"/>
      </top>
      <bottom style="thin">
        <color indexed="55"/>
      </bottom>
      <diagonal/>
    </border>
    <border>
      <left style="thin">
        <color indexed="55"/>
      </left>
      <right style="medium">
        <color indexed="64"/>
      </right>
      <top style="medium">
        <color indexed="64"/>
      </top>
      <bottom style="thin">
        <color indexed="55"/>
      </bottom>
      <diagonal/>
    </border>
    <border>
      <left style="medium">
        <color indexed="64"/>
      </left>
      <right style="thin">
        <color indexed="55"/>
      </right>
      <top style="thin">
        <color indexed="55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64"/>
      </bottom>
      <diagonal/>
    </border>
    <border>
      <left/>
      <right style="thin">
        <color indexed="55"/>
      </right>
      <top/>
      <bottom style="thin">
        <color indexed="64"/>
      </bottom>
      <diagonal/>
    </border>
    <border>
      <left style="thin">
        <color indexed="55"/>
      </left>
      <right/>
      <top/>
      <bottom style="thin">
        <color indexed="64"/>
      </bottom>
      <diagonal/>
    </border>
    <border>
      <left/>
      <right style="thin">
        <color indexed="55"/>
      </right>
      <top style="thin">
        <color indexed="55"/>
      </top>
      <bottom style="thin">
        <color indexed="64"/>
      </bottom>
      <diagonal/>
    </border>
    <border>
      <left style="thin">
        <color indexed="55"/>
      </left>
      <right style="medium">
        <color indexed="64"/>
      </right>
      <top style="thin">
        <color indexed="55"/>
      </top>
      <bottom style="thin">
        <color indexed="64"/>
      </bottom>
      <diagonal/>
    </border>
    <border>
      <left style="medium">
        <color indexed="64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 style="thin">
        <color indexed="55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medium">
        <color indexed="64"/>
      </right>
      <top/>
      <bottom style="thin">
        <color indexed="55"/>
      </bottom>
      <diagonal/>
    </border>
    <border>
      <left style="medium">
        <color indexed="64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64"/>
      </right>
      <top/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medium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64"/>
      </right>
      <top style="thin">
        <color indexed="55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55"/>
      </right>
      <top style="thin">
        <color indexed="64"/>
      </top>
      <bottom/>
      <diagonal/>
    </border>
    <border>
      <left style="thin">
        <color indexed="55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/>
      <top/>
      <bottom/>
      <diagonal/>
    </border>
    <border>
      <left style="medium">
        <color indexed="64"/>
      </left>
      <right style="thin">
        <color indexed="55"/>
      </right>
      <top style="thin">
        <color indexed="55"/>
      </top>
      <bottom style="medium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64"/>
      </bottom>
      <diagonal/>
    </border>
    <border>
      <left style="thin">
        <color indexed="55"/>
      </left>
      <right/>
      <top style="thin">
        <color indexed="55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55"/>
      </right>
      <top/>
      <bottom style="medium">
        <color indexed="64"/>
      </bottom>
      <diagonal/>
    </border>
    <border>
      <left style="thin">
        <color indexed="55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55"/>
      </right>
      <top style="thin">
        <color indexed="55"/>
      </top>
      <bottom style="medium">
        <color indexed="64"/>
      </bottom>
      <diagonal/>
    </border>
    <border>
      <left style="thin">
        <color indexed="55"/>
      </left>
      <right style="medium">
        <color indexed="64"/>
      </right>
      <top style="thin">
        <color indexed="55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indexed="22"/>
      </bottom>
      <diagonal/>
    </border>
    <border>
      <left/>
      <right style="dashed">
        <color indexed="22"/>
      </right>
      <top style="dashed">
        <color indexed="22"/>
      </top>
      <bottom/>
      <diagonal/>
    </border>
    <border>
      <left style="dashed">
        <color indexed="22"/>
      </left>
      <right/>
      <top style="dashed">
        <color indexed="22"/>
      </top>
      <bottom/>
      <diagonal/>
    </border>
    <border>
      <left style="thin">
        <color indexed="64"/>
      </left>
      <right style="thin">
        <color indexed="55"/>
      </right>
      <top style="thin">
        <color indexed="55"/>
      </top>
      <bottom style="thin">
        <color indexed="64"/>
      </bottom>
      <diagonal/>
    </border>
    <border>
      <left style="thin">
        <color indexed="55"/>
      </left>
      <right style="thin">
        <color indexed="64"/>
      </right>
      <top style="thin">
        <color indexed="55"/>
      </top>
      <bottom style="thin">
        <color indexed="64"/>
      </bottom>
      <diagonal/>
    </border>
    <border>
      <left/>
      <right/>
      <top style="medium">
        <color indexed="64"/>
      </top>
      <bottom style="dashed">
        <color theme="0" tint="-0.249977111117893"/>
      </bottom>
      <diagonal/>
    </border>
    <border>
      <left/>
      <right/>
      <top style="dashed">
        <color theme="0" tint="-0.249977111117893"/>
      </top>
      <bottom style="medium">
        <color indexed="64"/>
      </bottom>
      <diagonal/>
    </border>
    <border>
      <left style="dashed">
        <color theme="0" tint="-0.249977111117893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 diagonalDown="1">
      <left/>
      <right style="double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4">
    <xf numFmtId="0" fontId="0" fillId="0" borderId="0"/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7" fillId="20" borderId="1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5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3" fillId="23" borderId="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0" borderId="8" applyNumberFormat="0" applyFill="0" applyAlignment="0" applyProtection="0">
      <alignment vertical="center"/>
    </xf>
    <xf numFmtId="0" fontId="11" fillId="23" borderId="9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25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25" fillId="0" borderId="0">
      <alignment vertical="center"/>
    </xf>
  </cellStyleXfs>
  <cellXfs count="469">
    <xf numFmtId="0" fontId="0" fillId="0" borderId="0" xfId="0"/>
    <xf numFmtId="0" fontId="0" fillId="0" borderId="0" xfId="0" applyAlignment="1">
      <alignment horizontal="right" vertical="center"/>
    </xf>
    <xf numFmtId="0" fontId="0" fillId="0" borderId="0" xfId="0" applyBorder="1"/>
    <xf numFmtId="0" fontId="0" fillId="0" borderId="0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/>
    </xf>
    <xf numFmtId="0" fontId="0" fillId="0" borderId="0" xfId="0" applyAlignment="1">
      <alignment horizontal="center" vertical="center"/>
    </xf>
    <xf numFmtId="0" fontId="19" fillId="0" borderId="0" xfId="0" applyFont="1"/>
    <xf numFmtId="0" fontId="1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/>
    <xf numFmtId="0" fontId="21" fillId="0" borderId="0" xfId="0" applyFont="1" applyAlignment="1">
      <alignment vertical="center"/>
    </xf>
    <xf numFmtId="0" fontId="0" fillId="0" borderId="0" xfId="0" applyBorder="1" applyAlignment="1" applyProtection="1">
      <alignment horizontal="center" vertical="center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 applyProtection="1">
      <alignment horizontal="center" vertical="center" shrinkToFit="1"/>
      <protection locked="0"/>
    </xf>
    <xf numFmtId="0" fontId="23" fillId="0" borderId="0" xfId="0" applyFont="1" applyAlignment="1" applyProtection="1">
      <alignment vertical="center"/>
      <protection locked="0"/>
    </xf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0" xfId="0" applyAlignment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0" xfId="0" applyFont="1" applyAlignment="1">
      <alignment vertical="center"/>
    </xf>
    <xf numFmtId="0" fontId="0" fillId="0" borderId="0" xfId="0" applyNumberFormat="1" applyAlignment="1">
      <alignment horizontal="right" vertical="center"/>
    </xf>
    <xf numFmtId="176" fontId="1" fillId="0" borderId="0" xfId="0" applyNumberFormat="1" applyFont="1" applyAlignment="1" applyProtection="1">
      <alignment vertical="center"/>
      <protection locked="0"/>
    </xf>
    <xf numFmtId="0" fontId="0" fillId="0" borderId="27" xfId="0" applyBorder="1" applyProtection="1">
      <protection locked="0"/>
    </xf>
    <xf numFmtId="0" fontId="0" fillId="0" borderId="28" xfId="0" applyBorder="1" applyProtection="1">
      <protection locked="0"/>
    </xf>
    <xf numFmtId="0" fontId="0" fillId="0" borderId="29" xfId="0" applyBorder="1" applyProtection="1">
      <protection locked="0"/>
    </xf>
    <xf numFmtId="0" fontId="0" fillId="0" borderId="18" xfId="0" applyNumberFormat="1" applyFill="1" applyBorder="1" applyAlignment="1" applyProtection="1">
      <alignment horizontal="right" vertical="center"/>
    </xf>
    <xf numFmtId="0" fontId="0" fillId="0" borderId="29" xfId="0" applyBorder="1" applyProtection="1"/>
    <xf numFmtId="0" fontId="0" fillId="0" borderId="32" xfId="0" applyBorder="1" applyProtection="1"/>
    <xf numFmtId="0" fontId="0" fillId="0" borderId="23" xfId="0" applyBorder="1" applyAlignment="1" applyProtection="1">
      <protection locked="0"/>
    </xf>
    <xf numFmtId="0" fontId="0" fillId="0" borderId="0" xfId="0" applyNumberFormat="1" applyAlignment="1">
      <alignment horizontal="center"/>
    </xf>
    <xf numFmtId="0" fontId="0" fillId="0" borderId="32" xfId="0" applyBorder="1" applyProtection="1">
      <protection locked="0"/>
    </xf>
    <xf numFmtId="0" fontId="1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28" xfId="0" applyBorder="1" applyAlignment="1" applyProtection="1">
      <alignment horizontal="left" vertical="center"/>
      <protection locked="0"/>
    </xf>
    <xf numFmtId="56" fontId="0" fillId="0" borderId="28" xfId="0" applyNumberFormat="1" applyBorder="1" applyAlignment="1" applyProtection="1">
      <alignment horizontal="left" vertical="center"/>
      <protection locked="0"/>
    </xf>
    <xf numFmtId="0" fontId="0" fillId="0" borderId="0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/>
    </xf>
    <xf numFmtId="0" fontId="27" fillId="0" borderId="0" xfId="0" applyFont="1" applyAlignment="1" applyProtection="1">
      <alignment vertical="center"/>
      <protection locked="0"/>
    </xf>
    <xf numFmtId="0" fontId="0" fillId="0" borderId="0" xfId="0" applyFont="1"/>
    <xf numFmtId="0" fontId="28" fillId="0" borderId="0" xfId="0" applyFont="1" applyAlignment="1" applyProtection="1">
      <alignment vertical="center"/>
      <protection locked="0"/>
    </xf>
    <xf numFmtId="0" fontId="29" fillId="0" borderId="0" xfId="0" applyFont="1" applyAlignment="1">
      <alignment vertical="center"/>
    </xf>
    <xf numFmtId="0" fontId="29" fillId="0" borderId="0" xfId="0" applyFont="1"/>
    <xf numFmtId="0" fontId="29" fillId="0" borderId="0" xfId="0" applyNumberFormat="1" applyFont="1" applyAlignment="1">
      <alignment horizontal="right" vertical="center"/>
    </xf>
    <xf numFmtId="0" fontId="28" fillId="0" borderId="0" xfId="0" applyFont="1" applyAlignment="1" applyProtection="1">
      <alignment horizontal="center" vertical="center"/>
      <protection locked="0"/>
    </xf>
    <xf numFmtId="0" fontId="29" fillId="0" borderId="0" xfId="0" applyFont="1" applyAlignment="1" applyProtection="1">
      <alignment vertical="center"/>
      <protection locked="0"/>
    </xf>
    <xf numFmtId="176" fontId="29" fillId="0" borderId="0" xfId="0" applyNumberFormat="1" applyFont="1" applyAlignment="1" applyProtection="1">
      <alignment vertical="center"/>
      <protection locked="0"/>
    </xf>
    <xf numFmtId="0" fontId="29" fillId="0" borderId="0" xfId="0" applyFont="1" applyAlignment="1" applyProtection="1">
      <alignment horizontal="center" vertical="center"/>
      <protection locked="0"/>
    </xf>
    <xf numFmtId="176" fontId="29" fillId="0" borderId="0" xfId="0" applyNumberFormat="1" applyFont="1" applyAlignment="1" applyProtection="1">
      <alignment horizontal="left" vertical="center"/>
    </xf>
    <xf numFmtId="0" fontId="29" fillId="0" borderId="0" xfId="0" applyFont="1" applyAlignment="1" applyProtection="1">
      <alignment horizontal="left" vertical="center"/>
    </xf>
    <xf numFmtId="0" fontId="29" fillId="0" borderId="11" xfId="0" applyFont="1" applyBorder="1" applyAlignment="1">
      <alignment horizontal="center" vertical="center" shrinkToFit="1"/>
    </xf>
    <xf numFmtId="0" fontId="31" fillId="0" borderId="11" xfId="0" applyFont="1" applyBorder="1" applyAlignment="1" applyProtection="1">
      <alignment horizontal="center" vertical="center" shrinkToFit="1"/>
      <protection locked="0"/>
    </xf>
    <xf numFmtId="0" fontId="32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3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Protection="1">
      <protection locked="0"/>
    </xf>
    <xf numFmtId="0" fontId="29" fillId="0" borderId="0" xfId="0" applyFont="1" applyAlignment="1">
      <alignment horizontal="right" vertical="center"/>
    </xf>
    <xf numFmtId="0" fontId="29" fillId="0" borderId="0" xfId="0" applyFont="1" applyBorder="1" applyAlignment="1" applyProtection="1">
      <alignment horizontal="center" vertical="center"/>
      <protection locked="0"/>
    </xf>
    <xf numFmtId="0" fontId="31" fillId="0" borderId="0" xfId="0" applyFont="1" applyBorder="1" applyAlignment="1" applyProtection="1">
      <alignment horizontal="center" vertical="center"/>
      <protection locked="0"/>
    </xf>
    <xf numFmtId="0" fontId="33" fillId="0" borderId="0" xfId="0" applyFont="1"/>
    <xf numFmtId="0" fontId="27" fillId="0" borderId="0" xfId="0" applyFont="1" applyBorder="1" applyAlignment="1" applyProtection="1">
      <alignment horizontal="center" vertical="center"/>
      <protection locked="0"/>
    </xf>
    <xf numFmtId="0" fontId="33" fillId="0" borderId="0" xfId="0" applyFont="1" applyAlignment="1">
      <alignment horizontal="left"/>
    </xf>
    <xf numFmtId="0" fontId="29" fillId="0" borderId="0" xfId="0" applyFont="1" applyAlignment="1" applyProtection="1">
      <alignment horizontal="left" vertical="center"/>
      <protection locked="0"/>
    </xf>
    <xf numFmtId="0" fontId="33" fillId="0" borderId="0" xfId="0" applyFont="1" applyBorder="1" applyAlignment="1" applyProtection="1">
      <alignment horizontal="center" vertical="center"/>
      <protection locked="0"/>
    </xf>
    <xf numFmtId="0" fontId="33" fillId="0" borderId="0" xfId="0" applyFont="1" applyAlignment="1" applyProtection="1">
      <alignment horizontal="center" vertical="center"/>
      <protection locked="0"/>
    </xf>
    <xf numFmtId="0" fontId="33" fillId="0" borderId="0" xfId="0" applyFont="1" applyAlignment="1" applyProtection="1">
      <alignment vertical="center"/>
      <protection locked="0"/>
    </xf>
    <xf numFmtId="0" fontId="29" fillId="0" borderId="0" xfId="0" applyFont="1" applyAlignment="1">
      <alignment horizontal="center" vertical="center"/>
    </xf>
    <xf numFmtId="0" fontId="0" fillId="0" borderId="64" xfId="0" applyBorder="1" applyAlignment="1" applyProtection="1">
      <alignment horizontal="center" vertical="center"/>
    </xf>
    <xf numFmtId="0" fontId="31" fillId="0" borderId="11" xfId="0" applyNumberFormat="1" applyFont="1" applyBorder="1" applyAlignment="1" applyProtection="1">
      <alignment horizontal="center" vertical="center" shrinkToFit="1"/>
      <protection locked="0"/>
    </xf>
    <xf numFmtId="0" fontId="0" fillId="25" borderId="18" xfId="0" applyNumberFormat="1" applyFill="1" applyBorder="1" applyAlignment="1" applyProtection="1">
      <alignment horizontal="right" vertical="center"/>
    </xf>
    <xf numFmtId="0" fontId="0" fillId="25" borderId="82" xfId="0" applyNumberFormat="1" applyFill="1" applyBorder="1" applyAlignment="1" applyProtection="1">
      <alignment horizontal="right" vertical="center"/>
    </xf>
    <xf numFmtId="0" fontId="29" fillId="0" borderId="19" xfId="0" applyFont="1" applyBorder="1" applyAlignment="1">
      <alignment horizontal="center" vertical="center"/>
    </xf>
    <xf numFmtId="0" fontId="29" fillId="0" borderId="20" xfId="0" applyFont="1" applyFill="1" applyBorder="1" applyAlignment="1">
      <alignment horizontal="center" vertical="center"/>
    </xf>
    <xf numFmtId="0" fontId="29" fillId="0" borderId="21" xfId="0" applyFont="1" applyFill="1" applyBorder="1" applyAlignment="1">
      <alignment horizontal="center" vertical="center"/>
    </xf>
    <xf numFmtId="0" fontId="31" fillId="0" borderId="89" xfId="0" applyFont="1" applyBorder="1" applyAlignment="1" applyProtection="1">
      <alignment horizontal="center" vertical="center" shrinkToFit="1"/>
      <protection locked="0"/>
    </xf>
    <xf numFmtId="0" fontId="29" fillId="0" borderId="89" xfId="0" applyFont="1" applyBorder="1" applyAlignment="1">
      <alignment horizontal="center" vertical="center" shrinkToFit="1"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 vertical="center" shrinkToFit="1"/>
    </xf>
    <xf numFmtId="0" fontId="31" fillId="0" borderId="0" xfId="0" applyFont="1" applyBorder="1" applyAlignment="1" applyProtection="1">
      <alignment horizontal="center" vertical="center" shrinkToFit="1"/>
      <protection locked="0"/>
    </xf>
    <xf numFmtId="0" fontId="29" fillId="0" borderId="0" xfId="0" applyFont="1" applyFill="1" applyBorder="1" applyAlignment="1">
      <alignment horizontal="center" vertical="center" shrinkToFit="1"/>
    </xf>
    <xf numFmtId="0" fontId="0" fillId="0" borderId="0" xfId="0" applyFont="1" applyBorder="1" applyAlignment="1" applyProtection="1">
      <alignment horizontal="left" vertical="center"/>
      <protection locked="0"/>
    </xf>
    <xf numFmtId="49" fontId="0" fillId="0" borderId="30" xfId="0" applyNumberFormat="1" applyBorder="1" applyAlignment="1" applyProtection="1">
      <alignment horizontal="left"/>
      <protection locked="0"/>
    </xf>
    <xf numFmtId="179" fontId="31" fillId="0" borderId="11" xfId="0" applyNumberFormat="1" applyFont="1" applyBorder="1" applyAlignment="1" applyProtection="1">
      <alignment horizontal="center" vertical="center" shrinkToFit="1"/>
      <protection locked="0"/>
    </xf>
    <xf numFmtId="178" fontId="29" fillId="0" borderId="0" xfId="0" applyNumberFormat="1" applyFont="1" applyAlignment="1" applyProtection="1">
      <alignment vertical="center"/>
      <protection locked="0"/>
    </xf>
    <xf numFmtId="49" fontId="0" fillId="0" borderId="27" xfId="0" applyNumberFormat="1" applyBorder="1" applyAlignment="1" applyProtection="1">
      <alignment horizontal="left" vertical="center"/>
      <protection locked="0"/>
    </xf>
    <xf numFmtId="0" fontId="0" fillId="26" borderId="34" xfId="0" applyNumberFormat="1" applyFont="1" applyFill="1" applyBorder="1" applyAlignment="1" applyProtection="1">
      <alignment horizontal="center" vertical="center" shrinkToFit="1"/>
    </xf>
    <xf numFmtId="0" fontId="0" fillId="26" borderId="14" xfId="0" applyNumberFormat="1" applyFill="1" applyBorder="1" applyAlignment="1" applyProtection="1">
      <alignment horizontal="center" vertical="center" shrinkToFit="1"/>
    </xf>
    <xf numFmtId="0" fontId="0" fillId="26" borderId="33" xfId="0" applyNumberFormat="1" applyFill="1" applyBorder="1" applyAlignment="1" applyProtection="1">
      <alignment horizontal="center" vertical="center" shrinkToFit="1"/>
    </xf>
    <xf numFmtId="0" fontId="0" fillId="26" borderId="16" xfId="0" applyNumberFormat="1" applyFill="1" applyBorder="1" applyAlignment="1" applyProtection="1">
      <alignment horizontal="center" vertical="center" shrinkToFit="1"/>
    </xf>
    <xf numFmtId="0" fontId="0" fillId="26" borderId="16" xfId="0" applyNumberFormat="1" applyFont="1" applyFill="1" applyBorder="1" applyAlignment="1" applyProtection="1">
      <alignment horizontal="center" vertical="center" shrinkToFit="1"/>
    </xf>
    <xf numFmtId="0" fontId="0" fillId="26" borderId="18" xfId="0" applyNumberFormat="1" applyFill="1" applyBorder="1" applyAlignment="1" applyProtection="1">
      <alignment horizontal="center" vertical="center" shrinkToFit="1"/>
    </xf>
    <xf numFmtId="0" fontId="25" fillId="26" borderId="12" xfId="41" applyFill="1" applyBorder="1" applyAlignment="1" applyProtection="1">
      <alignment horizontal="right" vertical="center"/>
    </xf>
    <xf numFmtId="0" fontId="25" fillId="26" borderId="13" xfId="41" applyFill="1" applyBorder="1" applyAlignment="1" applyProtection="1">
      <alignment horizontal="right" vertical="center"/>
    </xf>
    <xf numFmtId="0" fontId="0" fillId="26" borderId="13" xfId="0" applyNumberFormat="1" applyFill="1" applyBorder="1" applyAlignment="1" applyProtection="1">
      <alignment horizontal="right" vertical="center"/>
    </xf>
    <xf numFmtId="0" fontId="0" fillId="26" borderId="31" xfId="0" applyNumberFormat="1" applyFill="1" applyBorder="1" applyAlignment="1" applyProtection="1">
      <alignment horizontal="right" vertical="center"/>
    </xf>
    <xf numFmtId="0" fontId="0" fillId="26" borderId="35" xfId="0" applyNumberFormat="1" applyFill="1" applyBorder="1" applyAlignment="1" applyProtection="1">
      <alignment horizontal="center" vertical="center" shrinkToFit="1"/>
    </xf>
    <xf numFmtId="0" fontId="0" fillId="26" borderId="36" xfId="0" applyNumberFormat="1" applyFill="1" applyBorder="1" applyAlignment="1" applyProtection="1">
      <alignment horizontal="center" vertical="center" shrinkToFit="1"/>
    </xf>
    <xf numFmtId="0" fontId="0" fillId="26" borderId="37" xfId="0" applyNumberFormat="1" applyFill="1" applyBorder="1" applyAlignment="1" applyProtection="1">
      <alignment horizontal="center" vertical="center" shrinkToFit="1"/>
    </xf>
    <xf numFmtId="0" fontId="25" fillId="26" borderId="15" xfId="41" applyFill="1" applyBorder="1" applyAlignment="1" applyProtection="1">
      <alignment horizontal="right" vertical="center"/>
    </xf>
    <xf numFmtId="0" fontId="0" fillId="26" borderId="73" xfId="0" applyNumberFormat="1" applyFill="1" applyBorder="1" applyAlignment="1" applyProtection="1">
      <alignment horizontal="center" vertical="center" shrinkToFit="1"/>
    </xf>
    <xf numFmtId="0" fontId="0" fillId="26" borderId="74" xfId="0" applyNumberFormat="1" applyFill="1" applyBorder="1" applyAlignment="1" applyProtection="1">
      <alignment horizontal="center" vertical="center" shrinkToFit="1"/>
    </xf>
    <xf numFmtId="0" fontId="0" fillId="26" borderId="75" xfId="0" applyNumberFormat="1" applyFill="1" applyBorder="1" applyAlignment="1" applyProtection="1">
      <alignment horizontal="center" vertical="center" shrinkToFit="1"/>
    </xf>
    <xf numFmtId="0" fontId="25" fillId="26" borderId="79" xfId="41" applyFill="1" applyBorder="1" applyAlignment="1" applyProtection="1">
      <alignment horizontal="right" vertical="center"/>
    </xf>
    <xf numFmtId="0" fontId="25" fillId="26" borderId="80" xfId="41" applyFill="1" applyBorder="1" applyAlignment="1" applyProtection="1">
      <alignment horizontal="right" vertical="center"/>
    </xf>
    <xf numFmtId="0" fontId="0" fillId="26" borderId="80" xfId="0" applyNumberFormat="1" applyFill="1" applyBorder="1" applyAlignment="1" applyProtection="1">
      <alignment horizontal="right" vertical="center"/>
    </xf>
    <xf numFmtId="0" fontId="0" fillId="26" borderId="81" xfId="0" applyNumberFormat="1" applyFill="1" applyBorder="1" applyAlignment="1" applyProtection="1">
      <alignment horizontal="right" vertical="center"/>
    </xf>
    <xf numFmtId="0" fontId="0" fillId="24" borderId="70" xfId="0" applyNumberFormat="1" applyFill="1" applyBorder="1" applyAlignment="1" applyProtection="1">
      <alignment vertical="center"/>
    </xf>
    <xf numFmtId="0" fontId="0" fillId="24" borderId="83" xfId="0" applyNumberFormat="1" applyFill="1" applyBorder="1" applyAlignment="1" applyProtection="1">
      <alignment vertical="center"/>
    </xf>
    <xf numFmtId="179" fontId="31" fillId="0" borderId="89" xfId="0" applyNumberFormat="1" applyFont="1" applyBorder="1" applyAlignment="1" applyProtection="1">
      <alignment horizontal="center" vertical="center" shrinkToFit="1"/>
      <protection locked="0"/>
    </xf>
    <xf numFmtId="0" fontId="0" fillId="0" borderId="0" xfId="0" applyAlignment="1">
      <alignment vertical="center"/>
    </xf>
    <xf numFmtId="0" fontId="34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6" fillId="0" borderId="0" xfId="0" applyFont="1" applyAlignment="1">
      <alignment horizontal="center" vertical="center"/>
    </xf>
    <xf numFmtId="0" fontId="36" fillId="0" borderId="0" xfId="0" applyFont="1" applyAlignment="1">
      <alignment horizontal="right" vertical="center"/>
    </xf>
    <xf numFmtId="0" fontId="36" fillId="0" borderId="0" xfId="0" applyFont="1" applyAlignment="1"/>
    <xf numFmtId="49" fontId="37" fillId="0" borderId="0" xfId="0" applyNumberFormat="1" applyFont="1" applyFill="1" applyBorder="1" applyAlignment="1"/>
    <xf numFmtId="0" fontId="36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right" vertical="center"/>
    </xf>
    <xf numFmtId="0" fontId="36" fillId="0" borderId="0" xfId="0" applyFont="1" applyBorder="1" applyAlignment="1"/>
    <xf numFmtId="49" fontId="37" fillId="0" borderId="0" xfId="0" applyNumberFormat="1" applyFont="1" applyFill="1" applyBorder="1" applyAlignment="1" applyProtection="1">
      <protection locked="0"/>
    </xf>
    <xf numFmtId="49" fontId="37" fillId="0" borderId="0" xfId="0" applyNumberFormat="1" applyFont="1" applyFill="1" applyBorder="1" applyAlignment="1">
      <alignment horizontal="center"/>
    </xf>
    <xf numFmtId="49" fontId="38" fillId="27" borderId="92" xfId="0" applyNumberFormat="1" applyFont="1" applyFill="1" applyBorder="1" applyAlignment="1">
      <alignment horizontal="center" vertical="center" shrinkToFit="1"/>
    </xf>
    <xf numFmtId="49" fontId="38" fillId="27" borderId="97" xfId="0" applyNumberFormat="1" applyFont="1" applyFill="1" applyBorder="1" applyAlignment="1">
      <alignment horizontal="center" vertical="center" shrinkToFit="1"/>
    </xf>
    <xf numFmtId="49" fontId="38" fillId="27" borderId="98" xfId="0" applyNumberFormat="1" applyFont="1" applyFill="1" applyBorder="1" applyAlignment="1">
      <alignment horizontal="center" vertical="center" shrinkToFit="1"/>
    </xf>
    <xf numFmtId="49" fontId="38" fillId="27" borderId="64" xfId="0" applyNumberFormat="1" applyFont="1" applyFill="1" applyBorder="1" applyAlignment="1">
      <alignment horizontal="center" vertical="center" shrinkToFit="1"/>
    </xf>
    <xf numFmtId="49" fontId="38" fillId="27" borderId="99" xfId="0" applyNumberFormat="1" applyFont="1" applyFill="1" applyBorder="1" applyAlignment="1">
      <alignment horizontal="center" vertical="center" shrinkToFit="1"/>
    </xf>
    <xf numFmtId="49" fontId="40" fillId="0" borderId="0" xfId="0" applyNumberFormat="1" applyFont="1" applyFill="1" applyBorder="1" applyAlignment="1">
      <alignment horizontal="center"/>
    </xf>
    <xf numFmtId="181" fontId="37" fillId="0" borderId="101" xfId="0" applyNumberFormat="1" applyFont="1" applyFill="1" applyBorder="1" applyAlignment="1" applyProtection="1">
      <alignment horizontal="center" vertical="distributed" shrinkToFit="1"/>
      <protection locked="0"/>
    </xf>
    <xf numFmtId="0" fontId="37" fillId="0" borderId="10" xfId="0" applyNumberFormat="1" applyFont="1" applyFill="1" applyBorder="1" applyAlignment="1" applyProtection="1">
      <alignment horizontal="center" vertical="distributed" shrinkToFit="1"/>
    </xf>
    <xf numFmtId="181" fontId="37" fillId="0" borderId="47" xfId="0" applyNumberFormat="1" applyFont="1" applyFill="1" applyBorder="1" applyAlignment="1" applyProtection="1">
      <alignment horizontal="center" vertical="distributed" shrinkToFit="1"/>
      <protection locked="0"/>
    </xf>
    <xf numFmtId="181" fontId="37" fillId="0" borderId="10" xfId="0" applyNumberFormat="1" applyFont="1" applyFill="1" applyBorder="1" applyAlignment="1" applyProtection="1">
      <alignment horizontal="center" vertical="distributed" shrinkToFit="1"/>
      <protection locked="0"/>
    </xf>
    <xf numFmtId="181" fontId="37" fillId="0" borderId="102" xfId="0" applyNumberFormat="1" applyFont="1" applyFill="1" applyBorder="1" applyAlignment="1" applyProtection="1">
      <alignment horizontal="center" vertical="distributed" shrinkToFit="1"/>
      <protection locked="0"/>
    </xf>
    <xf numFmtId="181" fontId="37" fillId="0" borderId="103" xfId="0" applyNumberFormat="1" applyFont="1" applyFill="1" applyBorder="1" applyAlignment="1" applyProtection="1">
      <alignment horizontal="center" vertical="distributed" shrinkToFit="1"/>
      <protection locked="0"/>
    </xf>
    <xf numFmtId="0" fontId="37" fillId="0" borderId="103" xfId="0" applyNumberFormat="1" applyFont="1" applyFill="1" applyBorder="1" applyAlignment="1" applyProtection="1">
      <alignment horizontal="center" vertical="distributed" shrinkToFit="1"/>
    </xf>
    <xf numFmtId="181" fontId="37" fillId="0" borderId="104" xfId="0" applyNumberFormat="1" applyFont="1" applyFill="1" applyBorder="1" applyAlignment="1" applyProtection="1">
      <alignment horizontal="center" vertical="distributed" shrinkToFit="1"/>
      <protection locked="0"/>
    </xf>
    <xf numFmtId="181" fontId="37" fillId="0" borderId="102" xfId="0" applyNumberFormat="1" applyFont="1" applyFill="1" applyBorder="1" applyAlignment="1" applyProtection="1">
      <alignment horizontal="center" vertical="distributed" shrinkToFit="1"/>
    </xf>
    <xf numFmtId="180" fontId="37" fillId="0" borderId="105" xfId="0" applyNumberFormat="1" applyFont="1" applyFill="1" applyBorder="1" applyAlignment="1" applyProtection="1">
      <alignment horizontal="center" vertical="distributed" shrinkToFit="1"/>
    </xf>
    <xf numFmtId="180" fontId="37" fillId="0" borderId="106" xfId="0" applyNumberFormat="1" applyFont="1" applyFill="1" applyBorder="1" applyAlignment="1" applyProtection="1">
      <alignment horizontal="center" vertical="distributed" shrinkToFit="1"/>
    </xf>
    <xf numFmtId="182" fontId="37" fillId="0" borderId="107" xfId="0" applyNumberFormat="1" applyFont="1" applyFill="1" applyBorder="1" applyAlignment="1" applyProtection="1">
      <alignment horizontal="center" vertical="distributed" shrinkToFit="1"/>
    </xf>
    <xf numFmtId="180" fontId="41" fillId="28" borderId="108" xfId="0" applyNumberFormat="1" applyFont="1" applyFill="1" applyBorder="1" applyAlignment="1">
      <alignment horizontal="center" vertical="distributed" shrinkToFit="1"/>
    </xf>
    <xf numFmtId="0" fontId="40" fillId="0" borderId="0" xfId="0" applyNumberFormat="1" applyFont="1" applyFill="1" applyBorder="1" applyAlignment="1">
      <alignment horizontal="center"/>
    </xf>
    <xf numFmtId="181" fontId="37" fillId="0" borderId="112" xfId="0" applyNumberFormat="1" applyFont="1" applyFill="1" applyBorder="1" applyAlignment="1" applyProtection="1">
      <alignment horizontal="center" vertical="distributed" shrinkToFit="1"/>
      <protection locked="0"/>
    </xf>
    <xf numFmtId="0" fontId="37" fillId="0" borderId="113" xfId="0" applyNumberFormat="1" applyFont="1" applyFill="1" applyBorder="1" applyAlignment="1" applyProtection="1">
      <alignment horizontal="center" vertical="distributed" shrinkToFit="1"/>
    </xf>
    <xf numFmtId="181" fontId="37" fillId="0" borderId="114" xfId="0" applyNumberFormat="1" applyFont="1" applyFill="1" applyBorder="1" applyAlignment="1" applyProtection="1">
      <alignment horizontal="center" vertical="distributed" shrinkToFit="1"/>
      <protection locked="0"/>
    </xf>
    <xf numFmtId="181" fontId="37" fillId="0" borderId="113" xfId="0" applyNumberFormat="1" applyFont="1" applyFill="1" applyBorder="1" applyAlignment="1" applyProtection="1">
      <alignment horizontal="center" vertical="distributed" shrinkToFit="1"/>
      <protection locked="0"/>
    </xf>
    <xf numFmtId="181" fontId="37" fillId="0" borderId="115" xfId="0" applyNumberFormat="1" applyFont="1" applyFill="1" applyBorder="1" applyAlignment="1" applyProtection="1">
      <alignment horizontal="center" vertical="distributed" shrinkToFit="1"/>
      <protection locked="0"/>
    </xf>
    <xf numFmtId="181" fontId="37" fillId="0" borderId="114" xfId="0" applyNumberFormat="1" applyFont="1" applyFill="1" applyBorder="1" applyAlignment="1" applyProtection="1">
      <alignment horizontal="center" vertical="distributed" shrinkToFit="1"/>
    </xf>
    <xf numFmtId="180" fontId="37" fillId="0" borderId="116" xfId="0" applyNumberFormat="1" applyFont="1" applyFill="1" applyBorder="1" applyAlignment="1" applyProtection="1">
      <alignment horizontal="center" vertical="distributed" shrinkToFit="1"/>
    </xf>
    <xf numFmtId="180" fontId="37" fillId="0" borderId="117" xfId="0" applyNumberFormat="1" applyFont="1" applyFill="1" applyBorder="1" applyAlignment="1" applyProtection="1">
      <alignment horizontal="center" vertical="distributed" shrinkToFit="1"/>
    </xf>
    <xf numFmtId="182" fontId="37" fillId="0" borderId="118" xfId="0" applyNumberFormat="1" applyFont="1" applyFill="1" applyBorder="1" applyAlignment="1" applyProtection="1">
      <alignment horizontal="center" vertical="distributed" shrinkToFit="1"/>
    </xf>
    <xf numFmtId="180" fontId="41" fillId="28" borderId="119" xfId="0" applyNumberFormat="1" applyFont="1" applyFill="1" applyBorder="1" applyAlignment="1">
      <alignment horizontal="center" vertical="distributed" shrinkToFit="1"/>
    </xf>
    <xf numFmtId="181" fontId="37" fillId="0" borderId="10" xfId="0" applyNumberFormat="1" applyFont="1" applyFill="1" applyBorder="1" applyAlignment="1" applyProtection="1">
      <alignment horizontal="center" vertical="distributed" shrinkToFit="1"/>
    </xf>
    <xf numFmtId="0" fontId="37" fillId="0" borderId="10" xfId="0" applyNumberFormat="1" applyFont="1" applyFill="1" applyBorder="1" applyAlignment="1" applyProtection="1">
      <alignment horizontal="center" vertical="center" shrinkToFit="1"/>
    </xf>
    <xf numFmtId="181" fontId="37" fillId="0" borderId="122" xfId="0" applyNumberFormat="1" applyFont="1" applyFill="1" applyBorder="1" applyAlignment="1" applyProtection="1">
      <alignment horizontal="center" vertical="distributed" shrinkToFit="1"/>
      <protection locked="0"/>
    </xf>
    <xf numFmtId="181" fontId="37" fillId="0" borderId="47" xfId="0" applyNumberFormat="1" applyFont="1" applyFill="1" applyBorder="1" applyAlignment="1" applyProtection="1">
      <alignment horizontal="center" vertical="distributed" shrinkToFit="1"/>
    </xf>
    <xf numFmtId="182" fontId="37" fillId="0" borderId="123" xfId="0" applyNumberFormat="1" applyFont="1" applyFill="1" applyBorder="1" applyAlignment="1" applyProtection="1">
      <alignment horizontal="center" vertical="distributed" shrinkToFit="1"/>
    </xf>
    <xf numFmtId="180" fontId="41" fillId="0" borderId="124" xfId="0" applyNumberFormat="1" applyFont="1" applyFill="1" applyBorder="1" applyAlignment="1">
      <alignment horizontal="center" vertical="distributed" shrinkToFit="1"/>
    </xf>
    <xf numFmtId="181" fontId="37" fillId="0" borderId="52" xfId="0" applyNumberFormat="1" applyFont="1" applyFill="1" applyBorder="1" applyAlignment="1" applyProtection="1">
      <alignment horizontal="center" vertical="distributed" shrinkToFit="1"/>
    </xf>
    <xf numFmtId="0" fontId="37" fillId="0" borderId="52" xfId="0" applyNumberFormat="1" applyFont="1" applyFill="1" applyBorder="1" applyAlignment="1" applyProtection="1">
      <alignment horizontal="center" vertical="center" shrinkToFit="1"/>
    </xf>
    <xf numFmtId="181" fontId="37" fillId="0" borderId="125" xfId="0" applyNumberFormat="1" applyFont="1" applyFill="1" applyBorder="1" applyAlignment="1" applyProtection="1">
      <alignment horizontal="center" vertical="distributed" shrinkToFit="1"/>
    </xf>
    <xf numFmtId="181" fontId="37" fillId="0" borderId="52" xfId="0" applyNumberFormat="1" applyFont="1" applyFill="1" applyBorder="1" applyAlignment="1" applyProtection="1">
      <alignment horizontal="center" vertical="distributed" shrinkToFit="1"/>
      <protection locked="0"/>
    </xf>
    <xf numFmtId="0" fontId="37" fillId="0" borderId="52" xfId="0" applyNumberFormat="1" applyFont="1" applyFill="1" applyBorder="1" applyAlignment="1" applyProtection="1">
      <alignment horizontal="center" vertical="distributed" shrinkToFit="1"/>
    </xf>
    <xf numFmtId="181" fontId="37" fillId="0" borderId="125" xfId="0" applyNumberFormat="1" applyFont="1" applyFill="1" applyBorder="1" applyAlignment="1" applyProtection="1">
      <alignment horizontal="center" vertical="distributed" shrinkToFit="1"/>
      <protection locked="0"/>
    </xf>
    <xf numFmtId="181" fontId="37" fillId="0" borderId="51" xfId="0" applyNumberFormat="1" applyFont="1" applyFill="1" applyBorder="1" applyAlignment="1" applyProtection="1">
      <alignment horizontal="center" vertical="distributed" shrinkToFit="1"/>
      <protection locked="0"/>
    </xf>
    <xf numFmtId="180" fontId="41" fillId="0" borderId="119" xfId="0" applyNumberFormat="1" applyFont="1" applyFill="1" applyBorder="1" applyAlignment="1">
      <alignment horizontal="center" vertical="distributed" shrinkToFit="1"/>
    </xf>
    <xf numFmtId="181" fontId="37" fillId="0" borderId="128" xfId="0" applyNumberFormat="1" applyFont="1" applyFill="1" applyBorder="1" applyAlignment="1" applyProtection="1">
      <alignment horizontal="center" vertical="distributed" shrinkToFit="1"/>
    </xf>
    <xf numFmtId="180" fontId="37" fillId="0" borderId="130" xfId="0" applyNumberFormat="1" applyFont="1" applyFill="1" applyBorder="1" applyAlignment="1" applyProtection="1">
      <alignment horizontal="center" vertical="distributed" shrinkToFit="1"/>
    </xf>
    <xf numFmtId="180" fontId="41" fillId="28" borderId="124" xfId="0" applyNumberFormat="1" applyFont="1" applyFill="1" applyBorder="1" applyAlignment="1">
      <alignment horizontal="center" vertical="distributed" shrinkToFit="1"/>
    </xf>
    <xf numFmtId="181" fontId="37" fillId="0" borderId="112" xfId="0" applyNumberFormat="1" applyFont="1" applyFill="1" applyBorder="1" applyAlignment="1" applyProtection="1">
      <alignment horizontal="center" vertical="distributed" shrinkToFit="1"/>
    </xf>
    <xf numFmtId="0" fontId="37" fillId="0" borderId="113" xfId="0" applyNumberFormat="1" applyFont="1" applyFill="1" applyBorder="1" applyAlignment="1" applyProtection="1">
      <alignment horizontal="center" vertical="center" shrinkToFit="1"/>
    </xf>
    <xf numFmtId="181" fontId="37" fillId="0" borderId="132" xfId="0" applyNumberFormat="1" applyFont="1" applyFill="1" applyBorder="1" applyAlignment="1" applyProtection="1">
      <alignment horizontal="center" vertical="distributed" shrinkToFit="1"/>
    </xf>
    <xf numFmtId="0" fontId="29" fillId="0" borderId="0" xfId="0" applyFont="1" applyAlignment="1"/>
    <xf numFmtId="0" fontId="42" fillId="0" borderId="0" xfId="43" applyFont="1" applyFill="1">
      <alignment vertical="center"/>
    </xf>
    <xf numFmtId="0" fontId="42" fillId="0" borderId="141" xfId="43" applyFont="1" applyFill="1" applyBorder="1">
      <alignment vertical="center"/>
    </xf>
    <xf numFmtId="0" fontId="46" fillId="0" borderId="0" xfId="0" applyFont="1" applyAlignment="1">
      <alignment vertical="center"/>
    </xf>
    <xf numFmtId="0" fontId="45" fillId="0" borderId="146" xfId="43" applyFont="1" applyFill="1" applyBorder="1" applyAlignment="1">
      <alignment vertical="center"/>
    </xf>
    <xf numFmtId="0" fontId="45" fillId="0" borderId="147" xfId="43" applyFont="1" applyFill="1" applyBorder="1" applyAlignment="1">
      <alignment vertical="center"/>
    </xf>
    <xf numFmtId="0" fontId="45" fillId="0" borderId="148" xfId="43" applyFont="1" applyFill="1" applyBorder="1" applyAlignment="1">
      <alignment vertical="center"/>
    </xf>
    <xf numFmtId="0" fontId="42" fillId="0" borderId="131" xfId="43" applyFont="1" applyFill="1" applyBorder="1">
      <alignment vertical="center"/>
    </xf>
    <xf numFmtId="0" fontId="42" fillId="0" borderId="0" xfId="43" applyFont="1" applyFill="1" applyBorder="1">
      <alignment vertical="center"/>
    </xf>
    <xf numFmtId="0" fontId="50" fillId="0" borderId="153" xfId="43" applyFont="1" applyFill="1" applyBorder="1" applyAlignment="1">
      <alignment horizontal="center" vertical="center"/>
    </xf>
    <xf numFmtId="0" fontId="42" fillId="0" borderId="152" xfId="43" applyFont="1" applyFill="1" applyBorder="1">
      <alignment vertical="center"/>
    </xf>
    <xf numFmtId="0" fontId="25" fillId="0" borderId="197" xfId="43" applyFont="1" applyFill="1" applyBorder="1" applyAlignment="1">
      <alignment horizontal="right" vertical="center"/>
    </xf>
    <xf numFmtId="0" fontId="25" fillId="0" borderId="64" xfId="43" applyFont="1" applyFill="1" applyBorder="1" applyAlignment="1">
      <alignment horizontal="right" vertical="center"/>
    </xf>
    <xf numFmtId="0" fontId="42" fillId="0" borderId="72" xfId="43" applyFont="1" applyFill="1" applyBorder="1" applyAlignment="1">
      <alignment vertical="center"/>
    </xf>
    <xf numFmtId="0" fontId="42" fillId="0" borderId="198" xfId="43" applyFont="1" applyFill="1" applyBorder="1">
      <alignment vertical="center"/>
    </xf>
    <xf numFmtId="0" fontId="42" fillId="0" borderId="199" xfId="43" applyFont="1" applyFill="1" applyBorder="1">
      <alignment vertical="center"/>
    </xf>
    <xf numFmtId="0" fontId="51" fillId="0" borderId="0" xfId="0" applyFont="1" applyAlignment="1">
      <alignment vertical="center"/>
    </xf>
    <xf numFmtId="0" fontId="42" fillId="0" borderId="133" xfId="43" applyFont="1" applyFill="1" applyBorder="1">
      <alignment vertical="center"/>
    </xf>
    <xf numFmtId="0" fontId="42" fillId="0" borderId="64" xfId="43" applyFont="1" applyFill="1" applyBorder="1">
      <alignment vertical="center"/>
    </xf>
    <xf numFmtId="0" fontId="42" fillId="0" borderId="202" xfId="43" applyFont="1" applyFill="1" applyBorder="1">
      <alignment vertical="center"/>
    </xf>
    <xf numFmtId="0" fontId="42" fillId="0" borderId="203" xfId="43" applyFont="1" applyFill="1" applyBorder="1">
      <alignment vertical="center"/>
    </xf>
    <xf numFmtId="0" fontId="42" fillId="0" borderId="203" xfId="43" applyFont="1" applyFill="1" applyBorder="1" applyAlignment="1">
      <alignment vertical="center"/>
    </xf>
    <xf numFmtId="0" fontId="42" fillId="0" borderId="204" xfId="43" applyFont="1" applyFill="1" applyBorder="1">
      <alignment vertical="center"/>
    </xf>
    <xf numFmtId="0" fontId="29" fillId="0" borderId="11" xfId="0" applyFont="1" applyBorder="1" applyAlignment="1">
      <alignment horizontal="center" vertical="center" shrinkToFit="1"/>
    </xf>
    <xf numFmtId="0" fontId="29" fillId="0" borderId="89" xfId="0" applyFont="1" applyBorder="1" applyAlignment="1">
      <alignment horizontal="center" vertical="center" shrinkToFit="1"/>
    </xf>
    <xf numFmtId="0" fontId="29" fillId="0" borderId="0" xfId="0" applyFont="1" applyAlignment="1" applyProtection="1">
      <alignment horizontal="left" vertical="center"/>
    </xf>
    <xf numFmtId="0" fontId="46" fillId="0" borderId="0" xfId="0" applyFont="1" applyAlignment="1">
      <alignment vertical="center"/>
    </xf>
    <xf numFmtId="0" fontId="1" fillId="0" borderId="0" xfId="0" applyFont="1" applyBorder="1" applyAlignment="1" applyProtection="1">
      <alignment vertical="center"/>
      <protection locked="0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shrinkToFit="1"/>
    </xf>
    <xf numFmtId="0" fontId="27" fillId="0" borderId="0" xfId="0" applyFont="1" applyBorder="1" applyAlignment="1" applyProtection="1">
      <alignment horizontal="center" vertical="center" shrinkToFit="1"/>
      <protection locked="0"/>
    </xf>
    <xf numFmtId="0" fontId="0" fillId="0" borderId="0" xfId="0" applyFont="1" applyAlignment="1">
      <alignment horizontal="center" vertical="center"/>
    </xf>
    <xf numFmtId="0" fontId="30" fillId="0" borderId="0" xfId="0" applyFont="1" applyAlignment="1">
      <alignment vertical="center"/>
    </xf>
    <xf numFmtId="0" fontId="33" fillId="0" borderId="0" xfId="0" applyFont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181" fontId="37" fillId="0" borderId="206" xfId="0" applyNumberFormat="1" applyFont="1" applyFill="1" applyBorder="1" applyAlignment="1" applyProtection="1">
      <alignment horizontal="center" vertical="distributed" shrinkToFit="1"/>
    </xf>
    <xf numFmtId="0" fontId="37" fillId="0" borderId="72" xfId="0" applyNumberFormat="1" applyFont="1" applyFill="1" applyBorder="1" applyAlignment="1" applyProtection="1">
      <alignment horizontal="center" vertical="center" shrinkToFit="1"/>
    </xf>
    <xf numFmtId="181" fontId="37" fillId="0" borderId="207" xfId="0" applyNumberFormat="1" applyFont="1" applyFill="1" applyBorder="1" applyAlignment="1" applyProtection="1">
      <alignment horizontal="center" vertical="distributed" shrinkToFit="1"/>
    </xf>
    <xf numFmtId="181" fontId="37" fillId="0" borderId="72" xfId="0" applyNumberFormat="1" applyFont="1" applyFill="1" applyBorder="1" applyAlignment="1" applyProtection="1">
      <alignment horizontal="center" vertical="distributed" shrinkToFit="1"/>
    </xf>
    <xf numFmtId="0" fontId="37" fillId="0" borderId="72" xfId="0" applyNumberFormat="1" applyFont="1" applyFill="1" applyBorder="1" applyAlignment="1" applyProtection="1">
      <alignment horizontal="center" vertical="distributed" shrinkToFit="1"/>
    </xf>
    <xf numFmtId="180" fontId="37" fillId="0" borderId="209" xfId="0" applyNumberFormat="1" applyFont="1" applyFill="1" applyBorder="1" applyAlignment="1" applyProtection="1">
      <alignment horizontal="center" vertical="distributed" shrinkToFit="1"/>
    </xf>
    <xf numFmtId="180" fontId="37" fillId="0" borderId="210" xfId="0" applyNumberFormat="1" applyFont="1" applyFill="1" applyBorder="1" applyAlignment="1" applyProtection="1">
      <alignment horizontal="center" vertical="distributed" shrinkToFit="1"/>
    </xf>
    <xf numFmtId="182" fontId="37" fillId="0" borderId="211" xfId="0" applyNumberFormat="1" applyFont="1" applyFill="1" applyBorder="1" applyAlignment="1" applyProtection="1">
      <alignment horizontal="center" vertical="distributed" shrinkToFit="1"/>
    </xf>
    <xf numFmtId="180" fontId="41" fillId="0" borderId="212" xfId="0" applyNumberFormat="1" applyFont="1" applyFill="1" applyBorder="1" applyAlignment="1">
      <alignment horizontal="center" vertical="distributed" shrinkToFit="1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26" borderId="65" xfId="0" applyFill="1" applyBorder="1" applyAlignment="1" applyProtection="1">
      <alignment horizontal="center" vertical="center" wrapText="1"/>
    </xf>
    <xf numFmtId="0" fontId="0" fillId="26" borderId="48" xfId="0" applyFill="1" applyBorder="1" applyAlignment="1" applyProtection="1">
      <alignment horizontal="center" vertical="center" wrapText="1"/>
    </xf>
    <xf numFmtId="0" fontId="0" fillId="26" borderId="63" xfId="0" applyFill="1" applyBorder="1" applyAlignment="1" applyProtection="1">
      <alignment horizontal="center" vertical="center"/>
    </xf>
    <xf numFmtId="0" fontId="0" fillId="26" borderId="49" xfId="0" applyFill="1" applyBorder="1" applyAlignment="1" applyProtection="1">
      <alignment horizontal="center" vertical="center"/>
    </xf>
    <xf numFmtId="0" fontId="0" fillId="0" borderId="66" xfId="0" applyBorder="1" applyAlignment="1" applyProtection="1">
      <alignment horizontal="center" vertical="center"/>
    </xf>
    <xf numFmtId="0" fontId="0" fillId="0" borderId="68" xfId="0" applyBorder="1" applyAlignment="1" applyProtection="1">
      <alignment horizontal="center" vertical="center"/>
    </xf>
    <xf numFmtId="0" fontId="0" fillId="0" borderId="0" xfId="0" applyBorder="1" applyAlignment="1">
      <alignment horizontal="center"/>
    </xf>
    <xf numFmtId="0" fontId="24" fillId="23" borderId="0" xfId="0" applyFont="1" applyFill="1" applyAlignment="1" applyProtection="1">
      <alignment horizontal="center" vertical="center"/>
      <protection locked="0"/>
    </xf>
    <xf numFmtId="0" fontId="0" fillId="23" borderId="0" xfId="0" applyFill="1" applyAlignment="1" applyProtection="1">
      <alignment horizontal="center"/>
      <protection locked="0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26" borderId="63" xfId="0" applyFill="1" applyBorder="1" applyAlignment="1" applyProtection="1">
      <alignment horizontal="center" vertical="center" shrinkToFit="1"/>
    </xf>
    <xf numFmtId="0" fontId="0" fillId="26" borderId="64" xfId="0" applyFill="1" applyBorder="1" applyAlignment="1" applyProtection="1">
      <alignment horizontal="center" vertical="center" shrinkToFit="1"/>
    </xf>
    <xf numFmtId="0" fontId="0" fillId="26" borderId="62" xfId="0" applyFill="1" applyBorder="1" applyAlignment="1" applyProtection="1">
      <alignment horizontal="center" vertical="center" shrinkToFit="1"/>
    </xf>
    <xf numFmtId="0" fontId="0" fillId="26" borderId="51" xfId="0" applyFill="1" applyBorder="1" applyAlignment="1" applyProtection="1">
      <alignment horizontal="center" vertical="center" shrinkToFit="1"/>
    </xf>
    <xf numFmtId="0" fontId="0" fillId="26" borderId="52" xfId="0" applyFill="1" applyBorder="1" applyAlignment="1" applyProtection="1">
      <alignment horizontal="center" vertical="center" shrinkToFit="1"/>
    </xf>
    <xf numFmtId="0" fontId="0" fillId="26" borderId="53" xfId="0" applyFill="1" applyBorder="1" applyAlignment="1" applyProtection="1">
      <alignment horizontal="center" vertical="center" shrinkToFit="1"/>
    </xf>
    <xf numFmtId="0" fontId="0" fillId="26" borderId="64" xfId="0" applyFont="1" applyFill="1" applyBorder="1" applyAlignment="1" applyProtection="1">
      <alignment shrinkToFit="1"/>
    </xf>
    <xf numFmtId="0" fontId="0" fillId="26" borderId="62" xfId="0" applyFont="1" applyFill="1" applyBorder="1" applyAlignment="1" applyProtection="1">
      <alignment shrinkToFit="1"/>
    </xf>
    <xf numFmtId="0" fontId="0" fillId="26" borderId="49" xfId="0" applyFont="1" applyFill="1" applyBorder="1" applyAlignment="1" applyProtection="1">
      <alignment shrinkToFit="1"/>
    </xf>
    <xf numFmtId="0" fontId="0" fillId="26" borderId="0" xfId="0" applyFont="1" applyFill="1" applyBorder="1" applyAlignment="1" applyProtection="1">
      <alignment shrinkToFit="1"/>
    </xf>
    <xf numFmtId="0" fontId="0" fillId="26" borderId="54" xfId="0" applyFont="1" applyFill="1" applyBorder="1" applyAlignment="1" applyProtection="1">
      <alignment shrinkToFit="1"/>
    </xf>
    <xf numFmtId="0" fontId="0" fillId="0" borderId="0" xfId="0" applyBorder="1" applyAlignment="1">
      <alignment horizontal="distributed" vertical="center" wrapText="1" shrinkToFit="1"/>
    </xf>
    <xf numFmtId="177" fontId="0" fillId="26" borderId="63" xfId="0" applyNumberFormat="1" applyFill="1" applyBorder="1" applyAlignment="1" applyProtection="1">
      <alignment horizontal="center" vertical="center" shrinkToFit="1"/>
    </xf>
    <xf numFmtId="0" fontId="0" fillId="26" borderId="64" xfId="0" applyFill="1" applyBorder="1" applyAlignment="1" applyProtection="1">
      <alignment shrinkToFit="1"/>
    </xf>
    <xf numFmtId="0" fontId="0" fillId="26" borderId="49" xfId="0" applyFill="1" applyBorder="1" applyAlignment="1" applyProtection="1">
      <alignment shrinkToFit="1"/>
    </xf>
    <xf numFmtId="0" fontId="0" fillId="26" borderId="0" xfId="0" applyFill="1" applyBorder="1" applyAlignment="1" applyProtection="1">
      <alignment shrinkToFit="1"/>
    </xf>
    <xf numFmtId="0" fontId="0" fillId="26" borderId="64" xfId="0" applyFont="1" applyFill="1" applyBorder="1" applyAlignment="1" applyProtection="1">
      <alignment horizontal="center" vertical="center" shrinkToFit="1"/>
    </xf>
    <xf numFmtId="0" fontId="0" fillId="26" borderId="62" xfId="0" applyFont="1" applyFill="1" applyBorder="1" applyAlignment="1" applyProtection="1">
      <alignment horizontal="center" vertical="center" shrinkToFit="1"/>
    </xf>
    <xf numFmtId="0" fontId="0" fillId="26" borderId="49" xfId="0" applyFont="1" applyFill="1" applyBorder="1" applyAlignment="1" applyProtection="1">
      <alignment horizontal="center" vertical="center" shrinkToFit="1"/>
    </xf>
    <xf numFmtId="0" fontId="0" fillId="26" borderId="0" xfId="0" applyFont="1" applyFill="1" applyBorder="1" applyAlignment="1" applyProtection="1">
      <alignment horizontal="center" vertical="center" shrinkToFit="1"/>
    </xf>
    <xf numFmtId="0" fontId="0" fillId="26" borderId="54" xfId="0" applyFont="1" applyFill="1" applyBorder="1" applyAlignment="1" applyProtection="1">
      <alignment horizontal="center" vertical="center" shrinkToFit="1"/>
    </xf>
    <xf numFmtId="0" fontId="0" fillId="26" borderId="62" xfId="0" applyFill="1" applyBorder="1" applyAlignment="1" applyProtection="1">
      <alignment shrinkToFit="1"/>
    </xf>
    <xf numFmtId="0" fontId="0" fillId="26" borderId="54" xfId="0" applyFill="1" applyBorder="1" applyAlignment="1" applyProtection="1">
      <alignment shrinkToFit="1"/>
    </xf>
    <xf numFmtId="0" fontId="0" fillId="26" borderId="64" xfId="0" applyFont="1" applyFill="1" applyBorder="1" applyAlignment="1" applyProtection="1">
      <alignment horizontal="center" shrinkToFit="1"/>
    </xf>
    <xf numFmtId="0" fontId="0" fillId="26" borderId="62" xfId="0" applyFont="1" applyFill="1" applyBorder="1" applyAlignment="1" applyProtection="1">
      <alignment horizontal="center" shrinkToFit="1"/>
    </xf>
    <xf numFmtId="0" fontId="0" fillId="26" borderId="49" xfId="0" applyFont="1" applyFill="1" applyBorder="1" applyAlignment="1" applyProtection="1">
      <alignment horizontal="center" shrinkToFit="1"/>
    </xf>
    <xf numFmtId="0" fontId="0" fillId="26" borderId="0" xfId="0" applyFont="1" applyFill="1" applyBorder="1" applyAlignment="1" applyProtection="1">
      <alignment horizontal="center" shrinkToFit="1"/>
    </xf>
    <xf numFmtId="0" fontId="0" fillId="26" borderId="54" xfId="0" applyFont="1" applyFill="1" applyBorder="1" applyAlignment="1" applyProtection="1">
      <alignment horizontal="center" shrinkToFit="1"/>
    </xf>
    <xf numFmtId="0" fontId="0" fillId="26" borderId="65" xfId="0" applyFill="1" applyBorder="1" applyAlignment="1" applyProtection="1">
      <alignment horizontal="center" vertical="center"/>
    </xf>
    <xf numFmtId="0" fontId="0" fillId="26" borderId="48" xfId="0" applyFill="1" applyBorder="1" applyAlignment="1" applyProtection="1">
      <alignment horizontal="center" vertical="center"/>
    </xf>
    <xf numFmtId="0" fontId="0" fillId="0" borderId="69" xfId="0" applyFont="1" applyBorder="1" applyAlignment="1" applyProtection="1">
      <alignment horizontal="center" vertical="center" shrinkToFit="1"/>
      <protection locked="0"/>
    </xf>
    <xf numFmtId="0" fontId="0" fillId="0" borderId="46" xfId="0" applyFont="1" applyBorder="1" applyAlignment="1" applyProtection="1">
      <alignment horizontal="center" vertical="center" shrinkToFit="1"/>
      <protection locked="0"/>
    </xf>
    <xf numFmtId="0" fontId="0" fillId="0" borderId="67" xfId="0" applyFont="1" applyBorder="1" applyAlignment="1" applyProtection="1">
      <alignment horizontal="center" vertical="center" shrinkToFit="1"/>
      <protection locked="0"/>
    </xf>
    <xf numFmtId="0" fontId="0" fillId="0" borderId="47" xfId="0" applyFont="1" applyBorder="1" applyAlignment="1" applyProtection="1">
      <alignment horizontal="center" vertical="center" shrinkToFit="1"/>
      <protection locked="0"/>
    </xf>
    <xf numFmtId="0" fontId="0" fillId="0" borderId="17" xfId="0" applyFont="1" applyBorder="1" applyAlignment="1" applyProtection="1">
      <alignment horizontal="center" vertical="center" shrinkToFit="1"/>
      <protection locked="0"/>
    </xf>
    <xf numFmtId="0" fontId="0" fillId="0" borderId="71" xfId="0" applyFont="1" applyBorder="1" applyAlignment="1" applyProtection="1">
      <alignment horizontal="center" vertical="center" shrinkToFit="1"/>
      <protection locked="0"/>
    </xf>
    <xf numFmtId="0" fontId="0" fillId="0" borderId="72" xfId="0" applyFont="1" applyBorder="1" applyAlignment="1" applyProtection="1">
      <alignment horizontal="center" vertical="center" shrinkToFit="1"/>
      <protection locked="0"/>
    </xf>
    <xf numFmtId="0" fontId="0" fillId="0" borderId="69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67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69" xfId="0" applyBorder="1" applyAlignment="1">
      <alignment horizontal="center" vertical="center" shrinkToFit="1"/>
    </xf>
    <xf numFmtId="0" fontId="0" fillId="0" borderId="46" xfId="0" applyBorder="1" applyAlignment="1">
      <alignment horizontal="center" vertical="center" shrinkToFit="1"/>
    </xf>
    <xf numFmtId="0" fontId="0" fillId="0" borderId="67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0" fillId="0" borderId="46" xfId="0" applyFont="1" applyBorder="1" applyAlignment="1">
      <alignment horizontal="center" vertical="center" shrinkToFit="1"/>
    </xf>
    <xf numFmtId="0" fontId="0" fillId="0" borderId="47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/>
    </xf>
    <xf numFmtId="49" fontId="0" fillId="26" borderId="40" xfId="0" applyNumberFormat="1" applyFill="1" applyBorder="1" applyAlignment="1" applyProtection="1">
      <alignment horizontal="center" vertical="center" shrinkToFit="1"/>
    </xf>
    <xf numFmtId="49" fontId="0" fillId="26" borderId="41" xfId="0" applyNumberFormat="1" applyFill="1" applyBorder="1" applyAlignment="1" applyProtection="1">
      <alignment horizontal="center" vertical="center" shrinkToFit="1"/>
    </xf>
    <xf numFmtId="49" fontId="0" fillId="26" borderId="42" xfId="0" applyNumberFormat="1" applyFill="1" applyBorder="1" applyAlignment="1" applyProtection="1">
      <alignment horizontal="center" vertical="center" shrinkToFit="1"/>
    </xf>
    <xf numFmtId="49" fontId="0" fillId="26" borderId="43" xfId="0" applyNumberFormat="1" applyFill="1" applyBorder="1" applyAlignment="1" applyProtection="1">
      <alignment horizontal="center" vertical="center" shrinkToFit="1"/>
    </xf>
    <xf numFmtId="49" fontId="0" fillId="26" borderId="44" xfId="0" applyNumberFormat="1" applyFill="1" applyBorder="1" applyAlignment="1" applyProtection="1">
      <alignment horizontal="center" vertical="center" shrinkToFit="1"/>
    </xf>
    <xf numFmtId="49" fontId="0" fillId="26" borderId="45" xfId="0" applyNumberFormat="1" applyFill="1" applyBorder="1" applyAlignment="1" applyProtection="1">
      <alignment horizontal="center" vertical="center" shrinkToFit="1"/>
    </xf>
    <xf numFmtId="49" fontId="0" fillId="26" borderId="76" xfId="0" applyNumberFormat="1" applyFill="1" applyBorder="1" applyAlignment="1" applyProtection="1">
      <alignment horizontal="center" vertical="center" shrinkToFit="1"/>
    </xf>
    <xf numFmtId="49" fontId="0" fillId="26" borderId="77" xfId="0" applyNumberFormat="1" applyFill="1" applyBorder="1" applyAlignment="1" applyProtection="1">
      <alignment horizontal="center" vertical="center" shrinkToFit="1"/>
    </xf>
    <xf numFmtId="49" fontId="0" fillId="26" borderId="78" xfId="0" applyNumberFormat="1" applyFill="1" applyBorder="1" applyAlignment="1" applyProtection="1">
      <alignment horizontal="center" vertical="center" shrinkToFit="1"/>
    </xf>
    <xf numFmtId="49" fontId="0" fillId="26" borderId="58" xfId="0" applyNumberFormat="1" applyFill="1" applyBorder="1" applyAlignment="1" applyProtection="1">
      <alignment horizontal="center" vertical="center" shrinkToFit="1"/>
    </xf>
    <xf numFmtId="49" fontId="0" fillId="26" borderId="59" xfId="0" applyNumberFormat="1" applyFill="1" applyBorder="1" applyAlignment="1" applyProtection="1">
      <alignment horizontal="center" vertical="center" shrinkToFit="1"/>
    </xf>
    <xf numFmtId="49" fontId="0" fillId="26" borderId="60" xfId="0" applyNumberFormat="1" applyFill="1" applyBorder="1" applyAlignment="1" applyProtection="1">
      <alignment horizontal="center" vertical="center" shrinkToFit="1"/>
    </xf>
    <xf numFmtId="49" fontId="0" fillId="26" borderId="57" xfId="0" applyNumberFormat="1" applyFill="1" applyBorder="1" applyAlignment="1" applyProtection="1">
      <alignment horizontal="center" vertical="center" shrinkToFit="1"/>
    </xf>
    <xf numFmtId="0" fontId="34" fillId="0" borderId="0" xfId="0" applyFont="1" applyAlignment="1">
      <alignment horizontal="right" vertical="center"/>
    </xf>
    <xf numFmtId="0" fontId="34" fillId="0" borderId="0" xfId="0" applyFont="1" applyAlignment="1">
      <alignment horizontal="left" vertical="center"/>
    </xf>
    <xf numFmtId="180" fontId="39" fillId="27" borderId="64" xfId="0" applyNumberFormat="1" applyFont="1" applyFill="1" applyBorder="1" applyAlignment="1">
      <alignment horizontal="center" vertical="center" shrinkToFit="1"/>
    </xf>
    <xf numFmtId="180" fontId="39" fillId="27" borderId="93" xfId="0" applyNumberFormat="1" applyFont="1" applyFill="1" applyBorder="1" applyAlignment="1">
      <alignment horizontal="center" vertical="center" shrinkToFit="1"/>
    </xf>
    <xf numFmtId="180" fontId="39" fillId="27" borderId="94" xfId="0" applyNumberFormat="1" applyFont="1" applyFill="1" applyBorder="1" applyAlignment="1">
      <alignment horizontal="center" vertical="center" shrinkToFit="1"/>
    </xf>
    <xf numFmtId="180" fontId="39" fillId="27" borderId="95" xfId="0" applyNumberFormat="1" applyFont="1" applyFill="1" applyBorder="1" applyAlignment="1">
      <alignment horizontal="center" vertical="center" shrinkToFit="1"/>
    </xf>
    <xf numFmtId="180" fontId="39" fillId="27" borderId="96" xfId="0" applyNumberFormat="1" applyFont="1" applyFill="1" applyBorder="1" applyAlignment="1">
      <alignment horizontal="center" vertical="center" shrinkToFit="1"/>
    </xf>
    <xf numFmtId="49" fontId="37" fillId="0" borderId="120" xfId="0" applyNumberFormat="1" applyFont="1" applyFill="1" applyBorder="1" applyAlignment="1">
      <alignment horizontal="center" vertical="distributed" shrinkToFit="1"/>
    </xf>
    <xf numFmtId="49" fontId="37" fillId="0" borderId="121" xfId="0" applyNumberFormat="1" applyFont="1" applyFill="1" applyBorder="1" applyAlignment="1">
      <alignment horizontal="center" vertical="distributed" shrinkToFit="1"/>
    </xf>
    <xf numFmtId="49" fontId="37" fillId="0" borderId="111" xfId="0" applyNumberFormat="1" applyFont="1" applyFill="1" applyBorder="1" applyAlignment="1">
      <alignment horizontal="center" vertical="distributed" shrinkToFit="1"/>
    </xf>
    <xf numFmtId="49" fontId="37" fillId="0" borderId="126" xfId="0" applyNumberFormat="1" applyFont="1" applyFill="1" applyBorder="1" applyAlignment="1">
      <alignment horizontal="center" vertical="distributed" shrinkToFit="1"/>
    </xf>
    <xf numFmtId="180" fontId="39" fillId="27" borderId="63" xfId="0" applyNumberFormat="1" applyFont="1" applyFill="1" applyBorder="1" applyAlignment="1">
      <alignment horizontal="center" vertical="center" shrinkToFit="1"/>
    </xf>
    <xf numFmtId="0" fontId="39" fillId="27" borderId="100" xfId="0" applyNumberFormat="1" applyFont="1" applyFill="1" applyBorder="1" applyAlignment="1" applyProtection="1">
      <alignment horizontal="center" vertical="center" shrinkToFit="1"/>
      <protection locked="0"/>
    </xf>
    <xf numFmtId="0" fontId="39" fillId="27" borderId="109" xfId="0" applyNumberFormat="1" applyFont="1" applyFill="1" applyBorder="1" applyAlignment="1" applyProtection="1">
      <alignment horizontal="center" vertical="center" shrinkToFit="1"/>
      <protection locked="0"/>
    </xf>
    <xf numFmtId="49" fontId="37" fillId="0" borderId="58" xfId="0" applyNumberFormat="1" applyFont="1" applyFill="1" applyBorder="1" applyAlignment="1">
      <alignment horizontal="center" vertical="distributed" shrinkToFit="1"/>
    </xf>
    <xf numFmtId="49" fontId="37" fillId="0" borderId="59" xfId="0" applyNumberFormat="1" applyFont="1" applyFill="1" applyBorder="1" applyAlignment="1">
      <alignment horizontal="center" vertical="distributed" shrinkToFit="1"/>
    </xf>
    <xf numFmtId="49" fontId="37" fillId="0" borderId="110" xfId="0" applyNumberFormat="1" applyFont="1" applyFill="1" applyBorder="1" applyAlignment="1">
      <alignment horizontal="center" vertical="distributed" shrinkToFit="1"/>
    </xf>
    <xf numFmtId="0" fontId="39" fillId="27" borderId="127" xfId="0" applyNumberFormat="1" applyFont="1" applyFill="1" applyBorder="1" applyAlignment="1" applyProtection="1">
      <alignment horizontal="center" vertical="center" shrinkToFit="1"/>
      <protection locked="0"/>
    </xf>
    <xf numFmtId="49" fontId="37" fillId="0" borderId="129" xfId="0" applyNumberFormat="1" applyFont="1" applyFill="1" applyBorder="1" applyAlignment="1">
      <alignment horizontal="center" vertical="distributed" shrinkToFit="1"/>
    </xf>
    <xf numFmtId="0" fontId="39" fillId="27" borderId="131" xfId="0" applyNumberFormat="1" applyFont="1" applyFill="1" applyBorder="1" applyAlignment="1" applyProtection="1">
      <alignment horizontal="center" vertical="center" shrinkToFit="1"/>
      <protection locked="0"/>
    </xf>
    <xf numFmtId="0" fontId="39" fillId="27" borderId="71" xfId="0" applyNumberFormat="1" applyFont="1" applyFill="1" applyBorder="1" applyAlignment="1" applyProtection="1">
      <alignment horizontal="center" vertical="center" shrinkToFit="1"/>
      <protection locked="0"/>
    </xf>
    <xf numFmtId="49" fontId="37" fillId="0" borderId="77" xfId="0" applyNumberFormat="1" applyFont="1" applyFill="1" applyBorder="1" applyAlignment="1">
      <alignment horizontal="center" vertical="distributed" shrinkToFit="1"/>
    </xf>
    <xf numFmtId="49" fontId="37" fillId="0" borderId="208" xfId="0" applyNumberFormat="1" applyFont="1" applyFill="1" applyBorder="1" applyAlignment="1">
      <alignment horizontal="center" vertical="distributed" shrinkToFit="1"/>
    </xf>
    <xf numFmtId="0" fontId="29" fillId="0" borderId="0" xfId="0" applyFont="1" applyBorder="1" applyAlignment="1">
      <alignment horizontal="center" vertical="center"/>
    </xf>
    <xf numFmtId="0" fontId="29" fillId="0" borderId="55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0" fontId="29" fillId="0" borderId="56" xfId="0" applyFont="1" applyFill="1" applyBorder="1" applyAlignment="1">
      <alignment horizontal="center" vertical="center"/>
    </xf>
    <xf numFmtId="0" fontId="29" fillId="0" borderId="55" xfId="0" applyFont="1" applyFill="1" applyBorder="1" applyAlignment="1">
      <alignment horizontal="center" vertical="center" shrinkToFit="1"/>
    </xf>
    <xf numFmtId="0" fontId="29" fillId="0" borderId="11" xfId="0" applyFont="1" applyFill="1" applyBorder="1" applyAlignment="1">
      <alignment horizontal="center" vertical="center" shrinkToFit="1"/>
    </xf>
    <xf numFmtId="0" fontId="29" fillId="0" borderId="55" xfId="0" applyFont="1" applyBorder="1" applyAlignment="1">
      <alignment horizontal="center" vertical="center" shrinkToFit="1"/>
    </xf>
    <xf numFmtId="0" fontId="29" fillId="0" borderId="11" xfId="0" applyFont="1" applyBorder="1" applyAlignment="1">
      <alignment horizontal="center" vertical="center" shrinkToFit="1"/>
    </xf>
    <xf numFmtId="0" fontId="29" fillId="0" borderId="56" xfId="0" applyFont="1" applyBorder="1" applyAlignment="1">
      <alignment horizontal="center" vertical="center" shrinkToFit="1"/>
    </xf>
    <xf numFmtId="0" fontId="29" fillId="0" borderId="91" xfId="0" applyFont="1" applyBorder="1" applyAlignment="1">
      <alignment horizontal="center" vertical="center" shrinkToFit="1"/>
    </xf>
    <xf numFmtId="0" fontId="29" fillId="0" borderId="0" xfId="0" applyFont="1" applyBorder="1" applyAlignment="1">
      <alignment horizontal="center" vertical="center" shrinkToFit="1"/>
    </xf>
    <xf numFmtId="0" fontId="29" fillId="0" borderId="56" xfId="0" applyFont="1" applyFill="1" applyBorder="1" applyAlignment="1">
      <alignment horizontal="center" vertical="center" shrinkToFit="1"/>
    </xf>
    <xf numFmtId="0" fontId="29" fillId="0" borderId="88" xfId="0" applyFont="1" applyFill="1" applyBorder="1" applyAlignment="1">
      <alignment horizontal="center" vertical="center" shrinkToFit="1"/>
    </xf>
    <xf numFmtId="0" fontId="29" fillId="0" borderId="89" xfId="0" applyFont="1" applyFill="1" applyBorder="1" applyAlignment="1">
      <alignment horizontal="center" vertical="center" shrinkToFit="1"/>
    </xf>
    <xf numFmtId="0" fontId="29" fillId="0" borderId="89" xfId="0" applyFont="1" applyBorder="1" applyAlignment="1">
      <alignment horizontal="center" vertical="center" shrinkToFit="1"/>
    </xf>
    <xf numFmtId="0" fontId="29" fillId="0" borderId="90" xfId="0" applyFont="1" applyBorder="1" applyAlignment="1">
      <alignment horizontal="center" vertical="center" shrinkToFit="1"/>
    </xf>
    <xf numFmtId="0" fontId="29" fillId="0" borderId="88" xfId="0" applyFont="1" applyBorder="1" applyAlignment="1">
      <alignment horizontal="center" vertical="center" shrinkToFit="1"/>
    </xf>
    <xf numFmtId="0" fontId="29" fillId="0" borderId="205" xfId="0" applyFont="1" applyBorder="1" applyAlignment="1">
      <alignment horizontal="center" vertical="center" shrinkToFit="1"/>
    </xf>
    <xf numFmtId="0" fontId="29" fillId="0" borderId="87" xfId="0" applyFont="1" applyBorder="1" applyAlignment="1">
      <alignment horizontal="center" vertical="center"/>
    </xf>
    <xf numFmtId="0" fontId="29" fillId="0" borderId="30" xfId="0" applyFont="1" applyBorder="1" applyAlignment="1">
      <alignment horizontal="center" vertical="center"/>
    </xf>
    <xf numFmtId="0" fontId="27" fillId="0" borderId="0" xfId="0" applyFont="1" applyAlignment="1" applyProtection="1">
      <alignment horizontal="right" vertical="center"/>
      <protection locked="0"/>
    </xf>
    <xf numFmtId="0" fontId="29" fillId="0" borderId="0" xfId="0" applyNumberFormat="1" applyFont="1" applyAlignment="1" applyProtection="1">
      <alignment horizontal="left" vertical="center" shrinkToFit="1"/>
    </xf>
    <xf numFmtId="0" fontId="0" fillId="0" borderId="0" xfId="0" applyFont="1" applyAlignment="1" applyProtection="1">
      <alignment horizontal="left" vertical="center"/>
      <protection locked="0"/>
    </xf>
    <xf numFmtId="0" fontId="29" fillId="0" borderId="84" xfId="0" applyFont="1" applyBorder="1" applyAlignment="1">
      <alignment horizontal="center" vertical="center"/>
    </xf>
    <xf numFmtId="0" fontId="29" fillId="0" borderId="85" xfId="0" applyFont="1" applyBorder="1" applyAlignment="1">
      <alignment horizontal="center" vertical="center"/>
    </xf>
    <xf numFmtId="0" fontId="29" fillId="0" borderId="86" xfId="0" applyFont="1" applyBorder="1" applyAlignment="1">
      <alignment horizontal="center" vertical="center"/>
    </xf>
    <xf numFmtId="0" fontId="29" fillId="0" borderId="88" xfId="0" applyFont="1" applyFill="1" applyBorder="1" applyAlignment="1">
      <alignment horizontal="center" vertical="center"/>
    </xf>
    <xf numFmtId="0" fontId="29" fillId="0" borderId="89" xfId="0" applyFont="1" applyFill="1" applyBorder="1" applyAlignment="1">
      <alignment horizontal="center" vertical="center"/>
    </xf>
    <xf numFmtId="0" fontId="29" fillId="0" borderId="90" xfId="0" applyFont="1" applyFill="1" applyBorder="1" applyAlignment="1">
      <alignment horizontal="center" vertical="center"/>
    </xf>
    <xf numFmtId="0" fontId="29" fillId="0" borderId="0" xfId="0" applyNumberFormat="1" applyFont="1" applyAlignment="1" applyProtection="1">
      <alignment horizontal="left" vertical="center"/>
    </xf>
    <xf numFmtId="0" fontId="29" fillId="0" borderId="0" xfId="0" applyFont="1" applyAlignment="1" applyProtection="1">
      <alignment horizontal="left" vertical="center"/>
    </xf>
    <xf numFmtId="0" fontId="42" fillId="0" borderId="177" xfId="43" applyFont="1" applyFill="1" applyBorder="1">
      <alignment vertical="center"/>
    </xf>
    <xf numFmtId="0" fontId="42" fillId="0" borderId="173" xfId="43" applyFont="1" applyFill="1" applyBorder="1">
      <alignment vertical="center"/>
    </xf>
    <xf numFmtId="0" fontId="42" fillId="0" borderId="178" xfId="43" applyFont="1" applyFill="1" applyBorder="1">
      <alignment vertical="center"/>
    </xf>
    <xf numFmtId="0" fontId="42" fillId="0" borderId="188" xfId="43" applyFont="1" applyFill="1" applyBorder="1">
      <alignment vertical="center"/>
    </xf>
    <xf numFmtId="0" fontId="42" fillId="0" borderId="189" xfId="43" applyFont="1" applyFill="1" applyBorder="1">
      <alignment vertical="center"/>
    </xf>
    <xf numFmtId="0" fontId="42" fillId="0" borderId="190" xfId="43" applyFont="1" applyFill="1" applyBorder="1">
      <alignment vertical="center"/>
    </xf>
    <xf numFmtId="0" fontId="42" fillId="0" borderId="195" xfId="43" applyFont="1" applyFill="1" applyBorder="1">
      <alignment vertical="center"/>
    </xf>
    <xf numFmtId="0" fontId="42" fillId="0" borderId="196" xfId="43" applyFont="1" applyFill="1" applyBorder="1">
      <alignment vertical="center"/>
    </xf>
    <xf numFmtId="0" fontId="42" fillId="0" borderId="172" xfId="43" applyFont="1" applyFill="1" applyBorder="1">
      <alignment vertical="center"/>
    </xf>
    <xf numFmtId="0" fontId="42" fillId="0" borderId="174" xfId="43" applyFont="1" applyFill="1" applyBorder="1">
      <alignment vertical="center"/>
    </xf>
    <xf numFmtId="0" fontId="42" fillId="0" borderId="182" xfId="43" applyFont="1" applyFill="1" applyBorder="1" applyAlignment="1">
      <alignment horizontal="center" vertical="center"/>
    </xf>
    <xf numFmtId="0" fontId="42" fillId="0" borderId="17" xfId="43" applyFont="1" applyFill="1" applyBorder="1" applyAlignment="1">
      <alignment horizontal="center" vertical="center"/>
    </xf>
    <xf numFmtId="0" fontId="42" fillId="0" borderId="183" xfId="43" applyFont="1" applyFill="1" applyBorder="1" applyAlignment="1">
      <alignment horizontal="center" vertical="center"/>
    </xf>
    <xf numFmtId="0" fontId="42" fillId="0" borderId="49" xfId="43" applyFont="1" applyFill="1" applyBorder="1" applyAlignment="1">
      <alignment horizontal="center" vertical="center"/>
    </xf>
    <xf numFmtId="0" fontId="42" fillId="0" borderId="0" xfId="43" applyFont="1" applyFill="1" applyBorder="1" applyAlignment="1">
      <alignment horizontal="center" vertical="center"/>
    </xf>
    <xf numFmtId="0" fontId="42" fillId="0" borderId="186" xfId="43" applyFont="1" applyFill="1" applyBorder="1" applyAlignment="1">
      <alignment horizontal="center" vertical="center"/>
    </xf>
    <xf numFmtId="0" fontId="42" fillId="0" borderId="191" xfId="43" applyFont="1" applyFill="1" applyBorder="1" applyAlignment="1">
      <alignment horizontal="center" vertical="center"/>
    </xf>
    <xf numFmtId="0" fontId="42" fillId="0" borderId="72" xfId="43" applyFont="1" applyFill="1" applyBorder="1" applyAlignment="1">
      <alignment horizontal="center" vertical="center"/>
    </xf>
    <xf numFmtId="0" fontId="42" fillId="0" borderId="192" xfId="43" applyFont="1" applyFill="1" applyBorder="1" applyAlignment="1">
      <alignment horizontal="center" vertical="center"/>
    </xf>
    <xf numFmtId="0" fontId="42" fillId="0" borderId="184" xfId="43" applyFont="1" applyFill="1" applyBorder="1" applyAlignment="1">
      <alignment horizontal="center" vertical="center"/>
    </xf>
    <xf numFmtId="0" fontId="42" fillId="0" borderId="187" xfId="43" applyFont="1" applyFill="1" applyBorder="1" applyAlignment="1">
      <alignment horizontal="center" vertical="center"/>
    </xf>
    <xf numFmtId="0" fontId="42" fillId="0" borderId="193" xfId="43" applyFont="1" applyFill="1" applyBorder="1" applyAlignment="1">
      <alignment horizontal="center" vertical="center"/>
    </xf>
    <xf numFmtId="0" fontId="42" fillId="0" borderId="185" xfId="43" applyFont="1" applyFill="1" applyBorder="1" applyAlignment="1">
      <alignment horizontal="center" vertical="center"/>
    </xf>
    <xf numFmtId="0" fontId="42" fillId="0" borderId="54" xfId="43" applyFont="1" applyFill="1" applyBorder="1" applyAlignment="1">
      <alignment horizontal="center" vertical="center"/>
    </xf>
    <xf numFmtId="0" fontId="42" fillId="0" borderId="194" xfId="43" applyFont="1" applyFill="1" applyBorder="1" applyAlignment="1">
      <alignment horizontal="center" vertical="center"/>
    </xf>
    <xf numFmtId="0" fontId="42" fillId="0" borderId="179" xfId="43" applyFont="1" applyFill="1" applyBorder="1">
      <alignment vertical="center"/>
    </xf>
    <xf numFmtId="0" fontId="42" fillId="0" borderId="145" xfId="43" applyFont="1" applyFill="1" applyBorder="1">
      <alignment vertical="center"/>
    </xf>
    <xf numFmtId="0" fontId="42" fillId="0" borderId="143" xfId="43" applyFont="1" applyFill="1" applyBorder="1">
      <alignment vertical="center"/>
    </xf>
    <xf numFmtId="0" fontId="42" fillId="0" borderId="173" xfId="43" applyFont="1" applyFill="1" applyBorder="1" applyAlignment="1">
      <alignment horizontal="center" vertical="center"/>
    </xf>
    <xf numFmtId="0" fontId="42" fillId="0" borderId="143" xfId="43" applyFont="1" applyFill="1" applyBorder="1" applyAlignment="1">
      <alignment horizontal="center" vertical="center"/>
    </xf>
    <xf numFmtId="0" fontId="42" fillId="0" borderId="180" xfId="43" applyFont="1" applyFill="1" applyBorder="1">
      <alignment vertical="center"/>
    </xf>
    <xf numFmtId="0" fontId="42" fillId="0" borderId="181" xfId="43" applyFont="1" applyFill="1" applyBorder="1">
      <alignment vertical="center"/>
    </xf>
    <xf numFmtId="0" fontId="42" fillId="0" borderId="175" xfId="43" applyFont="1" applyFill="1" applyBorder="1">
      <alignment vertical="center"/>
    </xf>
    <xf numFmtId="0" fontId="42" fillId="0" borderId="167" xfId="43" applyFont="1" applyFill="1" applyBorder="1">
      <alignment vertical="center"/>
    </xf>
    <xf numFmtId="0" fontId="42" fillId="0" borderId="167" xfId="43" applyFont="1" applyFill="1" applyBorder="1" applyAlignment="1">
      <alignment horizontal="center" vertical="center"/>
    </xf>
    <xf numFmtId="0" fontId="42" fillId="0" borderId="176" xfId="43" applyFont="1" applyFill="1" applyBorder="1">
      <alignment vertical="center"/>
    </xf>
    <xf numFmtId="0" fontId="42" fillId="0" borderId="168" xfId="43" applyFont="1" applyFill="1" applyBorder="1">
      <alignment vertical="center"/>
    </xf>
    <xf numFmtId="0" fontId="44" fillId="0" borderId="153" xfId="43" applyFont="1" applyFill="1" applyBorder="1">
      <alignment vertical="center"/>
    </xf>
    <xf numFmtId="0" fontId="44" fillId="0" borderId="151" xfId="43" applyFont="1" applyFill="1" applyBorder="1">
      <alignment vertical="center"/>
    </xf>
    <xf numFmtId="0" fontId="44" fillId="0" borderId="152" xfId="43" applyFont="1" applyFill="1" applyBorder="1">
      <alignment vertical="center"/>
    </xf>
    <xf numFmtId="0" fontId="50" fillId="0" borderId="151" xfId="43" applyFont="1" applyFill="1" applyBorder="1" applyAlignment="1">
      <alignment horizontal="center" vertical="center"/>
    </xf>
    <xf numFmtId="0" fontId="44" fillId="0" borderId="169" xfId="43" applyFont="1" applyFill="1" applyBorder="1">
      <alignment vertical="center"/>
    </xf>
    <xf numFmtId="0" fontId="42" fillId="0" borderId="170" xfId="43" applyFont="1" applyFill="1" applyBorder="1">
      <alignment vertical="center"/>
    </xf>
    <xf numFmtId="0" fontId="42" fillId="0" borderId="171" xfId="43" applyFont="1" applyFill="1" applyBorder="1">
      <alignment vertical="center"/>
    </xf>
    <xf numFmtId="0" fontId="47" fillId="0" borderId="164" xfId="43" applyFont="1" applyFill="1" applyBorder="1" applyAlignment="1">
      <alignment horizontal="center" vertical="center"/>
    </xf>
    <xf numFmtId="0" fontId="47" fillId="0" borderId="161" xfId="43" applyFont="1" applyFill="1" applyBorder="1" applyAlignment="1">
      <alignment horizontal="center" vertical="center"/>
    </xf>
    <xf numFmtId="0" fontId="47" fillId="0" borderId="165" xfId="43" applyFont="1" applyFill="1" applyBorder="1" applyAlignment="1">
      <alignment horizontal="center" vertical="center"/>
    </xf>
    <xf numFmtId="0" fontId="42" fillId="0" borderId="166" xfId="43" applyFont="1" applyFill="1" applyBorder="1">
      <alignment vertical="center"/>
    </xf>
    <xf numFmtId="0" fontId="49" fillId="0" borderId="63" xfId="43" applyFont="1" applyFill="1" applyBorder="1" applyAlignment="1">
      <alignment horizontal="center" vertical="center"/>
    </xf>
    <xf numFmtId="0" fontId="49" fillId="0" borderId="64" xfId="43" applyFont="1" applyFill="1" applyBorder="1" applyAlignment="1">
      <alignment horizontal="center" vertical="center"/>
    </xf>
    <xf numFmtId="0" fontId="49" fillId="0" borderId="156" xfId="43" applyFont="1" applyFill="1" applyBorder="1" applyAlignment="1">
      <alignment horizontal="center" vertical="center"/>
    </xf>
    <xf numFmtId="0" fontId="49" fillId="0" borderId="122" xfId="43" applyFont="1" applyFill="1" applyBorder="1" applyAlignment="1">
      <alignment horizontal="center" vertical="center"/>
    </xf>
    <xf numFmtId="0" fontId="49" fillId="0" borderId="10" xfId="43" applyFont="1" applyFill="1" applyBorder="1" applyAlignment="1">
      <alignment horizontal="center" vertical="center"/>
    </xf>
    <xf numFmtId="0" fontId="49" fillId="0" borderId="162" xfId="43" applyFont="1" applyFill="1" applyBorder="1" applyAlignment="1">
      <alignment horizontal="center" vertical="center"/>
    </xf>
    <xf numFmtId="0" fontId="44" fillId="0" borderId="138" xfId="43" applyFont="1" applyFill="1" applyBorder="1" applyAlignment="1">
      <alignment horizontal="center" vertical="center" wrapText="1"/>
    </xf>
    <xf numFmtId="0" fontId="44" fillId="0" borderId="138" xfId="43" applyFont="1" applyFill="1" applyBorder="1" applyAlignment="1">
      <alignment horizontal="center" vertical="center"/>
    </xf>
    <xf numFmtId="0" fontId="44" fillId="0" borderId="143" xfId="43" applyFont="1" applyFill="1" applyBorder="1" applyAlignment="1">
      <alignment horizontal="center" vertical="center"/>
    </xf>
    <xf numFmtId="0" fontId="49" fillId="0" borderId="157" xfId="43" applyFont="1" applyFill="1" applyBorder="1" applyAlignment="1">
      <alignment horizontal="center" vertical="center"/>
    </xf>
    <xf numFmtId="0" fontId="49" fillId="0" borderId="62" xfId="43" applyFont="1" applyFill="1" applyBorder="1" applyAlignment="1">
      <alignment horizontal="center" vertical="center"/>
    </xf>
    <xf numFmtId="0" fontId="49" fillId="0" borderId="163" xfId="43" applyFont="1" applyFill="1" applyBorder="1" applyAlignment="1">
      <alignment horizontal="center" vertical="center"/>
    </xf>
    <xf numFmtId="0" fontId="49" fillId="0" borderId="50" xfId="43" applyFont="1" applyFill="1" applyBorder="1" applyAlignment="1">
      <alignment horizontal="center" vertical="center"/>
    </xf>
    <xf numFmtId="0" fontId="44" fillId="0" borderId="158" xfId="43" applyFont="1" applyFill="1" applyBorder="1" applyAlignment="1">
      <alignment horizontal="center" vertical="center"/>
    </xf>
    <xf numFmtId="0" fontId="44" fillId="0" borderId="159" xfId="43" applyFont="1" applyFill="1" applyBorder="1" applyAlignment="1">
      <alignment horizontal="center" vertical="center"/>
    </xf>
    <xf numFmtId="0" fontId="47" fillId="0" borderId="160" xfId="43" applyFont="1" applyFill="1" applyBorder="1" applyAlignment="1">
      <alignment horizontal="center" vertical="center"/>
    </xf>
    <xf numFmtId="0" fontId="47" fillId="0" borderId="146" xfId="43" applyFont="1" applyFill="1" applyBorder="1" applyAlignment="1">
      <alignment horizontal="center" vertical="center"/>
    </xf>
    <xf numFmtId="0" fontId="44" fillId="0" borderId="151" xfId="43" applyFont="1" applyFill="1" applyBorder="1" applyAlignment="1">
      <alignment horizontal="center" vertical="center"/>
    </xf>
    <xf numFmtId="0" fontId="44" fillId="0" borderId="152" xfId="43" applyFont="1" applyFill="1" applyBorder="1" applyAlignment="1">
      <alignment horizontal="center" vertical="center"/>
    </xf>
    <xf numFmtId="0" fontId="47" fillId="0" borderId="153" xfId="43" applyFont="1" applyFill="1" applyBorder="1">
      <alignment vertical="center"/>
    </xf>
    <xf numFmtId="0" fontId="45" fillId="0" borderId="151" xfId="43" applyFont="1" applyFill="1" applyBorder="1">
      <alignment vertical="center"/>
    </xf>
    <xf numFmtId="0" fontId="45" fillId="0" borderId="152" xfId="43" applyFont="1" applyFill="1" applyBorder="1">
      <alignment vertical="center"/>
    </xf>
    <xf numFmtId="0" fontId="48" fillId="0" borderId="55" xfId="43" applyFont="1" applyFill="1" applyBorder="1" applyAlignment="1">
      <alignment horizontal="center" vertical="center"/>
    </xf>
    <xf numFmtId="0" fontId="48" fillId="0" borderId="11" xfId="43" applyFont="1" applyFill="1" applyBorder="1" applyAlignment="1">
      <alignment horizontal="center" vertical="center"/>
    </xf>
    <xf numFmtId="0" fontId="48" fillId="0" borderId="150" xfId="43" applyFont="1" applyFill="1" applyBorder="1" applyAlignment="1">
      <alignment horizontal="center" vertical="center"/>
    </xf>
    <xf numFmtId="0" fontId="48" fillId="0" borderId="151" xfId="43" applyFont="1" applyFill="1" applyBorder="1">
      <alignment vertical="center"/>
    </xf>
    <xf numFmtId="0" fontId="48" fillId="0" borderId="154" xfId="43" applyFont="1" applyFill="1" applyBorder="1">
      <alignment vertical="center"/>
    </xf>
    <xf numFmtId="0" fontId="44" fillId="0" borderId="155" xfId="43" applyFont="1" applyFill="1" applyBorder="1" applyAlignment="1">
      <alignment horizontal="center" vertical="center"/>
    </xf>
    <xf numFmtId="0" fontId="44" fillId="0" borderId="139" xfId="43" applyFont="1" applyFill="1" applyBorder="1" applyAlignment="1">
      <alignment horizontal="center" vertical="center"/>
    </xf>
    <xf numFmtId="0" fontId="44" fillId="0" borderId="142" xfId="43" applyFont="1" applyFill="1" applyBorder="1" applyAlignment="1">
      <alignment horizontal="right" vertical="center"/>
    </xf>
    <xf numFmtId="0" fontId="44" fillId="0" borderId="143" xfId="43" applyFont="1" applyFill="1" applyBorder="1" applyAlignment="1">
      <alignment horizontal="right" vertical="center"/>
    </xf>
    <xf numFmtId="0" fontId="44" fillId="0" borderId="144" xfId="43" applyFont="1" applyFill="1" applyBorder="1" applyAlignment="1">
      <alignment horizontal="right" vertical="center"/>
    </xf>
    <xf numFmtId="0" fontId="44" fillId="0" borderId="145" xfId="43" applyFont="1" applyFill="1" applyBorder="1" applyAlignment="1">
      <alignment horizontal="center" vertical="center"/>
    </xf>
    <xf numFmtId="0" fontId="45" fillId="0" borderId="149" xfId="43" applyFont="1" applyFill="1" applyBorder="1" applyAlignment="1">
      <alignment horizontal="center" vertical="center"/>
    </xf>
    <xf numFmtId="0" fontId="45" fillId="0" borderId="11" xfId="43" applyFont="1" applyFill="1" applyBorder="1" applyAlignment="1">
      <alignment horizontal="center" vertical="center"/>
    </xf>
    <xf numFmtId="0" fontId="45" fillId="0" borderId="150" xfId="43" applyFont="1" applyFill="1" applyBorder="1" applyAlignment="1">
      <alignment horizontal="center" vertical="center"/>
    </xf>
    <xf numFmtId="0" fontId="43" fillId="0" borderId="134" xfId="43" applyFont="1" applyFill="1" applyBorder="1" applyAlignment="1">
      <alignment horizontal="center" vertical="center"/>
    </xf>
    <xf numFmtId="0" fontId="43" fillId="0" borderId="135" xfId="43" applyFont="1" applyFill="1" applyBorder="1" applyAlignment="1">
      <alignment horizontal="center" vertical="center"/>
    </xf>
    <xf numFmtId="0" fontId="43" fillId="0" borderId="136" xfId="43" applyFont="1" applyFill="1" applyBorder="1" applyAlignment="1">
      <alignment horizontal="center" vertical="center"/>
    </xf>
    <xf numFmtId="0" fontId="44" fillId="0" borderId="137" xfId="43" applyFont="1" applyFill="1" applyBorder="1" applyAlignment="1">
      <alignment horizontal="center" vertical="center"/>
    </xf>
    <xf numFmtId="0" fontId="45" fillId="0" borderId="138" xfId="43" applyFont="1" applyFill="1" applyBorder="1">
      <alignment vertical="center"/>
    </xf>
    <xf numFmtId="0" fontId="45" fillId="0" borderId="159" xfId="43" applyFont="1" applyFill="1" applyBorder="1">
      <alignment vertical="center"/>
    </xf>
    <xf numFmtId="0" fontId="42" fillId="0" borderId="200" xfId="43" applyFont="1" applyFill="1" applyBorder="1">
      <alignment vertical="center"/>
    </xf>
    <xf numFmtId="0" fontId="42" fillId="0" borderId="161" xfId="43" applyFont="1" applyFill="1" applyBorder="1">
      <alignment vertical="center"/>
    </xf>
    <xf numFmtId="0" fontId="42" fillId="0" borderId="201" xfId="43" applyFont="1" applyFill="1" applyBorder="1">
      <alignment vertical="center"/>
    </xf>
    <xf numFmtId="0" fontId="45" fillId="0" borderId="139" xfId="43" applyFont="1" applyFill="1" applyBorder="1" applyAlignment="1">
      <alignment horizontal="left" vertical="center"/>
    </xf>
    <xf numFmtId="0" fontId="45" fillId="0" borderId="135" xfId="43" applyFont="1" applyFill="1" applyBorder="1" applyAlignment="1">
      <alignment horizontal="left" vertical="center"/>
    </xf>
    <xf numFmtId="0" fontId="45" fillId="0" borderId="140" xfId="43" applyFont="1" applyFill="1" applyBorder="1" applyAlignment="1">
      <alignment horizontal="left" vertical="center"/>
    </xf>
    <xf numFmtId="0" fontId="46" fillId="0" borderId="0" xfId="0" applyFont="1" applyAlignment="1">
      <alignment vertical="center"/>
    </xf>
    <xf numFmtId="56" fontId="29" fillId="0" borderId="0" xfId="0" applyNumberFormat="1" applyFont="1" applyAlignment="1" applyProtection="1">
      <alignment horizontal="left" vertical="center"/>
    </xf>
    <xf numFmtId="0" fontId="29" fillId="0" borderId="0" xfId="0" applyFont="1" applyAlignment="1" applyProtection="1">
      <alignment horizontal="left" vertical="center"/>
      <protection locked="0"/>
    </xf>
    <xf numFmtId="49" fontId="29" fillId="0" borderId="0" xfId="0" applyNumberFormat="1" applyFont="1" applyAlignment="1" applyProtection="1">
      <alignment horizontal="left" vertical="center"/>
    </xf>
    <xf numFmtId="0" fontId="0" fillId="0" borderId="0" xfId="0" applyAlignment="1">
      <alignment horizontal="left"/>
    </xf>
    <xf numFmtId="0" fontId="1" fillId="0" borderId="0" xfId="0" applyFont="1" applyAlignment="1" applyProtection="1">
      <alignment horizontal="left" vertical="center"/>
      <protection locked="0"/>
    </xf>
    <xf numFmtId="0" fontId="0" fillId="0" borderId="0" xfId="0" applyBorder="1" applyProtection="1">
      <protection locked="0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_2005年Uﾘｰｸﾞ(H)ﾌﾞﾛｯｸ" xfId="41" xr:uid="{00000000-0005-0000-0000-000029000000}"/>
    <cellStyle name="標準_Ref" xfId="43" xr:uid="{00000000-0005-0000-0000-00002A000000}"/>
    <cellStyle name="良い" xfId="42" builtinId="26" customBuiltin="1"/>
  </cellStyles>
  <dxfs count="0"/>
  <tableStyles count="0" defaultTableStyle="TableStyleMedium2" defaultPivotStyle="PivotStyleLight16"/>
  <colors>
    <mruColors>
      <color rgb="FF66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38"/>
  <sheetViews>
    <sheetView workbookViewId="0">
      <selection activeCell="G7" sqref="G7:G15"/>
    </sheetView>
  </sheetViews>
  <sheetFormatPr defaultColWidth="9" defaultRowHeight="13.5" x14ac:dyDescent="0.15"/>
  <cols>
    <col min="1" max="1" width="18.875" bestFit="1" customWidth="1"/>
    <col min="2" max="2" width="27.5" bestFit="1" customWidth="1"/>
    <col min="5" max="5" width="17.75" customWidth="1"/>
  </cols>
  <sheetData>
    <row r="2" spans="1:7" x14ac:dyDescent="0.15">
      <c r="A2" s="30" t="s">
        <v>0</v>
      </c>
      <c r="B2" s="43" t="s">
        <v>90</v>
      </c>
    </row>
    <row r="3" spans="1:7" x14ac:dyDescent="0.15">
      <c r="C3" s="29"/>
      <c r="D3" s="29"/>
    </row>
    <row r="4" spans="1:7" x14ac:dyDescent="0.15">
      <c r="A4" s="234" t="s">
        <v>1</v>
      </c>
      <c r="B4" s="235"/>
    </row>
    <row r="5" spans="1:7" x14ac:dyDescent="0.15">
      <c r="A5" s="25" t="s">
        <v>2</v>
      </c>
      <c r="B5" s="98" t="s">
        <v>151</v>
      </c>
    </row>
    <row r="6" spans="1:7" ht="14.25" thickBot="1" x14ac:dyDescent="0.2">
      <c r="A6" s="26" t="s">
        <v>3</v>
      </c>
      <c r="B6" s="38" t="s">
        <v>152</v>
      </c>
      <c r="D6" s="32"/>
      <c r="E6" s="33" t="s">
        <v>4</v>
      </c>
    </row>
    <row r="7" spans="1:7" x14ac:dyDescent="0.15">
      <c r="A7" s="31" t="s">
        <v>47</v>
      </c>
      <c r="B7" s="41" t="str">
        <f>E7</f>
        <v>亀山</v>
      </c>
      <c r="D7" s="28">
        <v>1</v>
      </c>
      <c r="E7" s="37" t="s">
        <v>158</v>
      </c>
      <c r="G7" s="468"/>
    </row>
    <row r="8" spans="1:7" ht="14.25" thickBot="1" x14ac:dyDescent="0.2">
      <c r="A8" s="27"/>
      <c r="B8" s="42"/>
      <c r="D8" s="26">
        <v>2</v>
      </c>
      <c r="E8" s="38" t="s">
        <v>96</v>
      </c>
      <c r="G8" s="468"/>
    </row>
    <row r="9" spans="1:7" ht="14.25" thickBot="1" x14ac:dyDescent="0.2">
      <c r="D9" s="26">
        <v>3</v>
      </c>
      <c r="E9" s="38" t="s">
        <v>156</v>
      </c>
      <c r="G9" s="468"/>
    </row>
    <row r="10" spans="1:7" ht="14.25" thickBot="1" x14ac:dyDescent="0.2">
      <c r="A10" s="232" t="s">
        <v>62</v>
      </c>
      <c r="B10" s="233"/>
      <c r="D10" s="26">
        <v>4</v>
      </c>
      <c r="E10" s="38" t="s">
        <v>159</v>
      </c>
      <c r="G10" s="468"/>
    </row>
    <row r="11" spans="1:7" x14ac:dyDescent="0.15">
      <c r="A11" s="28" t="s">
        <v>2</v>
      </c>
      <c r="B11" s="101" t="s">
        <v>153</v>
      </c>
      <c r="D11" s="26">
        <v>5</v>
      </c>
      <c r="E11" s="38" t="s">
        <v>160</v>
      </c>
      <c r="G11" s="468"/>
    </row>
    <row r="12" spans="1:7" x14ac:dyDescent="0.15">
      <c r="A12" s="26" t="s">
        <v>3</v>
      </c>
      <c r="B12" s="48" t="s">
        <v>154</v>
      </c>
      <c r="D12" s="26">
        <v>6</v>
      </c>
      <c r="E12" s="38" t="s">
        <v>139</v>
      </c>
      <c r="G12" s="468"/>
    </row>
    <row r="13" spans="1:7" x14ac:dyDescent="0.15">
      <c r="A13" s="31" t="s">
        <v>47</v>
      </c>
      <c r="B13" s="41" t="str">
        <f>E8</f>
        <v>金城</v>
      </c>
      <c r="D13" s="26">
        <v>7</v>
      </c>
      <c r="E13" s="38" t="s">
        <v>95</v>
      </c>
      <c r="G13" s="468"/>
    </row>
    <row r="14" spans="1:7" ht="14.25" thickBot="1" x14ac:dyDescent="0.2">
      <c r="A14" s="27"/>
      <c r="B14" s="42"/>
      <c r="D14" s="31">
        <v>8</v>
      </c>
      <c r="E14" s="39" t="s">
        <v>157</v>
      </c>
      <c r="G14" s="468"/>
    </row>
    <row r="15" spans="1:7" ht="14.25" thickBot="1" x14ac:dyDescent="0.2">
      <c r="D15" s="27">
        <v>9</v>
      </c>
      <c r="E15" s="45" t="s">
        <v>94</v>
      </c>
      <c r="G15" s="468"/>
    </row>
    <row r="16" spans="1:7" ht="14.25" thickBot="1" x14ac:dyDescent="0.2">
      <c r="A16" s="232" t="s">
        <v>63</v>
      </c>
      <c r="B16" s="233"/>
    </row>
    <row r="17" spans="1:2" x14ac:dyDescent="0.15">
      <c r="A17" s="28" t="s">
        <v>2</v>
      </c>
      <c r="B17" s="101" t="s">
        <v>155</v>
      </c>
    </row>
    <row r="18" spans="1:2" x14ac:dyDescent="0.15">
      <c r="A18" s="26" t="s">
        <v>3</v>
      </c>
      <c r="B18" s="38" t="s">
        <v>78</v>
      </c>
    </row>
    <row r="19" spans="1:2" x14ac:dyDescent="0.15">
      <c r="A19" s="31" t="s">
        <v>47</v>
      </c>
      <c r="B19" s="41" t="s">
        <v>161</v>
      </c>
    </row>
    <row r="20" spans="1:2" x14ac:dyDescent="0.15">
      <c r="A20" s="27"/>
      <c r="B20" s="42"/>
    </row>
    <row r="22" spans="1:2" x14ac:dyDescent="0.15">
      <c r="A22" s="232" t="s">
        <v>64</v>
      </c>
      <c r="B22" s="233"/>
    </row>
    <row r="23" spans="1:2" x14ac:dyDescent="0.15">
      <c r="A23" s="28" t="s">
        <v>2</v>
      </c>
      <c r="B23" s="101" t="s">
        <v>91</v>
      </c>
    </row>
    <row r="24" spans="1:2" x14ac:dyDescent="0.15">
      <c r="A24" s="26" t="s">
        <v>3</v>
      </c>
      <c r="B24" s="49" t="s">
        <v>79</v>
      </c>
    </row>
    <row r="25" spans="1:2" x14ac:dyDescent="0.15">
      <c r="A25" s="31" t="s">
        <v>47</v>
      </c>
      <c r="B25" s="41" t="str">
        <f>E10</f>
        <v>城東</v>
      </c>
    </row>
    <row r="26" spans="1:2" x14ac:dyDescent="0.15">
      <c r="A26" s="27"/>
      <c r="B26" s="42"/>
    </row>
    <row r="27" spans="1:2" ht="14.25" thickBot="1" x14ac:dyDescent="0.2"/>
    <row r="28" spans="1:2" ht="14.25" thickBot="1" x14ac:dyDescent="0.2">
      <c r="A28" s="232" t="s">
        <v>65</v>
      </c>
      <c r="B28" s="233"/>
    </row>
    <row r="29" spans="1:2" x14ac:dyDescent="0.15">
      <c r="A29" s="28" t="s">
        <v>2</v>
      </c>
      <c r="B29" s="101" t="s">
        <v>92</v>
      </c>
    </row>
    <row r="30" spans="1:2" x14ac:dyDescent="0.15">
      <c r="A30" s="26" t="s">
        <v>3</v>
      </c>
      <c r="B30" s="38"/>
    </row>
    <row r="31" spans="1:2" x14ac:dyDescent="0.15">
      <c r="A31" s="31" t="s">
        <v>47</v>
      </c>
      <c r="B31" s="41" t="str">
        <f>E11</f>
        <v>豊栄</v>
      </c>
    </row>
    <row r="32" spans="1:2" ht="14.25" thickBot="1" x14ac:dyDescent="0.2">
      <c r="A32" s="27"/>
      <c r="B32" s="42"/>
    </row>
    <row r="33" spans="1:2" ht="14.25" thickBot="1" x14ac:dyDescent="0.2"/>
    <row r="34" spans="1:2" ht="14.25" thickBot="1" x14ac:dyDescent="0.2">
      <c r="A34" s="232" t="s">
        <v>66</v>
      </c>
      <c r="B34" s="233"/>
    </row>
    <row r="35" spans="1:2" x14ac:dyDescent="0.15">
      <c r="A35" s="28" t="s">
        <v>2</v>
      </c>
      <c r="B35" s="101" t="s">
        <v>93</v>
      </c>
    </row>
    <row r="36" spans="1:2" x14ac:dyDescent="0.15">
      <c r="A36" s="26" t="s">
        <v>3</v>
      </c>
      <c r="B36" s="38"/>
    </row>
    <row r="37" spans="1:2" x14ac:dyDescent="0.15">
      <c r="A37" s="31" t="s">
        <v>47</v>
      </c>
      <c r="B37" s="41" t="str">
        <f>E12</f>
        <v>愛知</v>
      </c>
    </row>
    <row r="38" spans="1:2" ht="14.25" thickBot="1" x14ac:dyDescent="0.2">
      <c r="A38" s="27"/>
      <c r="B38" s="42"/>
    </row>
  </sheetData>
  <mergeCells count="6">
    <mergeCell ref="A34:B34"/>
    <mergeCell ref="A4:B4"/>
    <mergeCell ref="A10:B10"/>
    <mergeCell ref="A16:B16"/>
    <mergeCell ref="A22:B22"/>
    <mergeCell ref="A28:B28"/>
  </mergeCells>
  <phoneticPr fontId="26"/>
  <pageMargins left="0.69861111111111107" right="0.69861111111111107" top="0.75" bottom="0.75" header="0.3" footer="0.3"/>
  <pageSetup paperSize="9" firstPageNumber="4294963191" orientation="portrait" horizontalDpi="0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56"/>
  </sheetPr>
  <dimension ref="A1:M42"/>
  <sheetViews>
    <sheetView view="pageBreakPreview" topLeftCell="A26" zoomScaleNormal="100" zoomScaleSheetLayoutView="100" workbookViewId="0">
      <selection activeCell="R27" sqref="R27"/>
    </sheetView>
  </sheetViews>
  <sheetFormatPr defaultColWidth="9" defaultRowHeight="13.5" x14ac:dyDescent="0.15"/>
  <cols>
    <col min="1" max="13" width="6.125" customWidth="1"/>
  </cols>
  <sheetData>
    <row r="1" spans="1:13" ht="25.5" customHeight="1" x14ac:dyDescent="0.15">
      <c r="B1" s="24"/>
      <c r="C1" s="355" t="str">
        <f>情報記入シート!B2</f>
        <v>U９リーグ戦北部</v>
      </c>
      <c r="D1" s="355"/>
      <c r="E1" s="355"/>
      <c r="F1" s="355"/>
      <c r="G1" s="355"/>
      <c r="H1" s="355"/>
      <c r="I1" s="53" t="s">
        <v>41</v>
      </c>
      <c r="K1" s="24"/>
      <c r="L1" s="24"/>
      <c r="M1" s="24"/>
    </row>
    <row r="2" spans="1:13" ht="20.100000000000001" customHeight="1" x14ac:dyDescent="0.15">
      <c r="A2" s="14"/>
      <c r="B2" s="15"/>
      <c r="C2" s="14"/>
      <c r="D2" s="16"/>
      <c r="E2" s="14"/>
      <c r="F2" s="14"/>
      <c r="G2" s="14"/>
      <c r="H2" s="14"/>
      <c r="I2" s="14"/>
      <c r="J2" s="17"/>
      <c r="K2" s="15"/>
      <c r="L2" s="15"/>
      <c r="M2" s="14"/>
    </row>
    <row r="3" spans="1:13" ht="20.100000000000001" customHeight="1" x14ac:dyDescent="0.15">
      <c r="A3" s="60" t="s">
        <v>18</v>
      </c>
      <c r="B3" s="60"/>
      <c r="C3" s="364" t="str">
        <f>情報記入シート!B23</f>
        <v>平成　　年　月　　日（　）</v>
      </c>
      <c r="D3" s="364"/>
      <c r="E3" s="364"/>
      <c r="F3" s="364"/>
      <c r="G3" s="36"/>
      <c r="H3" s="14"/>
      <c r="I3" s="14"/>
      <c r="J3" s="14"/>
      <c r="K3" s="14"/>
      <c r="L3" s="14"/>
      <c r="M3" s="14"/>
    </row>
    <row r="4" spans="1:13" ht="5.0999999999999996" customHeight="1" x14ac:dyDescent="0.15">
      <c r="A4" s="60"/>
      <c r="B4" s="60"/>
      <c r="C4" s="63"/>
      <c r="D4" s="63"/>
      <c r="E4" s="63"/>
      <c r="F4" s="63"/>
      <c r="G4" s="36"/>
      <c r="H4" s="14"/>
      <c r="I4" s="14"/>
      <c r="J4" s="14"/>
      <c r="K4" s="14"/>
      <c r="L4" s="14"/>
      <c r="M4" s="14"/>
    </row>
    <row r="5" spans="1:13" ht="20.100000000000001" customHeight="1" x14ac:dyDescent="0.15">
      <c r="A5" s="60" t="s">
        <v>19</v>
      </c>
      <c r="B5" s="60"/>
      <c r="C5" s="463" t="str">
        <f>情報記入シート!B24</f>
        <v>会場未定</v>
      </c>
      <c r="D5" s="365"/>
      <c r="E5" s="365"/>
      <c r="F5" s="365"/>
      <c r="G5" s="14"/>
      <c r="H5" s="14"/>
      <c r="I5" s="14"/>
      <c r="J5" s="14"/>
      <c r="K5" s="14"/>
      <c r="L5" s="14"/>
      <c r="M5" s="14"/>
    </row>
    <row r="6" spans="1:13" ht="5.0999999999999996" customHeight="1" x14ac:dyDescent="0.15">
      <c r="A6" s="56"/>
      <c r="B6" s="57"/>
      <c r="C6" s="56"/>
      <c r="D6" s="57"/>
      <c r="E6" s="56"/>
      <c r="F6" s="56"/>
      <c r="G6" s="34"/>
      <c r="H6" s="34"/>
      <c r="I6" s="1"/>
      <c r="J6" s="34"/>
      <c r="K6" s="14"/>
      <c r="L6" s="14"/>
      <c r="M6" s="14"/>
    </row>
    <row r="7" spans="1:13" ht="20.100000000000001" customHeight="1" x14ac:dyDescent="0.15">
      <c r="A7" s="56" t="s">
        <v>20</v>
      </c>
      <c r="B7" s="57"/>
      <c r="C7" s="56" t="s">
        <v>21</v>
      </c>
      <c r="D7" s="57"/>
      <c r="E7" s="56"/>
      <c r="F7" s="56"/>
      <c r="G7" s="34"/>
      <c r="H7" s="34"/>
      <c r="I7" s="1"/>
      <c r="J7" s="34"/>
      <c r="K7" s="14"/>
      <c r="L7" s="14"/>
      <c r="M7" s="14"/>
    </row>
    <row r="8" spans="1:13" ht="5.0999999999999996" customHeight="1" x14ac:dyDescent="0.15">
      <c r="A8" s="56"/>
      <c r="B8" s="57"/>
      <c r="C8" s="56"/>
      <c r="D8" s="57"/>
      <c r="E8" s="60"/>
      <c r="F8" s="56"/>
      <c r="G8" s="34"/>
      <c r="H8" s="34"/>
      <c r="I8" s="1"/>
      <c r="J8" s="34"/>
      <c r="K8" s="14"/>
      <c r="L8" s="14"/>
      <c r="M8" s="14"/>
    </row>
    <row r="9" spans="1:13" ht="20.100000000000001" customHeight="1" x14ac:dyDescent="0.15">
      <c r="A9" s="56" t="s">
        <v>22</v>
      </c>
      <c r="B9" s="57"/>
      <c r="C9" s="56" t="s">
        <v>48</v>
      </c>
      <c r="D9" s="56"/>
      <c r="E9" s="56"/>
      <c r="F9" s="56" t="s">
        <v>23</v>
      </c>
      <c r="G9" s="34"/>
      <c r="H9" s="34"/>
      <c r="I9" s="1"/>
      <c r="J9" s="34"/>
      <c r="K9" s="14"/>
      <c r="L9" s="14"/>
      <c r="M9" s="14"/>
    </row>
    <row r="10" spans="1:13" ht="20.100000000000001" customHeight="1" x14ac:dyDescent="0.15">
      <c r="A10" s="56"/>
      <c r="B10" s="57"/>
      <c r="C10" s="56" t="s">
        <v>24</v>
      </c>
      <c r="D10" s="57"/>
      <c r="E10" s="56"/>
      <c r="F10" s="56"/>
      <c r="G10" s="34"/>
      <c r="H10" s="34"/>
      <c r="I10" s="1"/>
      <c r="J10" s="34"/>
      <c r="K10" s="14"/>
      <c r="L10" s="14"/>
      <c r="M10" s="14"/>
    </row>
    <row r="11" spans="1:13" ht="5.0999999999999996" customHeight="1" x14ac:dyDescent="0.15">
      <c r="A11" s="56"/>
      <c r="B11" s="57"/>
      <c r="C11" s="56"/>
      <c r="D11" s="56"/>
      <c r="E11" s="56"/>
      <c r="F11" s="56"/>
      <c r="G11" s="34"/>
      <c r="H11" s="34"/>
      <c r="I11" s="1"/>
      <c r="J11" s="34"/>
      <c r="K11" s="14"/>
      <c r="L11" s="14"/>
      <c r="M11" s="14"/>
    </row>
    <row r="12" spans="1:13" ht="20.100000000000001" customHeight="1" x14ac:dyDescent="0.15">
      <c r="A12" s="56" t="s">
        <v>26</v>
      </c>
      <c r="B12" s="57"/>
      <c r="C12" s="56" t="s">
        <v>52</v>
      </c>
      <c r="D12" s="56"/>
      <c r="E12" s="56"/>
      <c r="F12" s="56"/>
      <c r="G12" s="34"/>
      <c r="H12" s="34"/>
      <c r="I12" s="1"/>
      <c r="J12" s="34"/>
      <c r="K12" s="14"/>
      <c r="L12" s="14"/>
      <c r="M12" s="14"/>
    </row>
    <row r="13" spans="1:13" ht="5.0999999999999996" customHeight="1" x14ac:dyDescent="0.15">
      <c r="A13" s="56"/>
      <c r="B13" s="57"/>
      <c r="C13" s="56"/>
      <c r="D13" s="56"/>
      <c r="E13" s="56"/>
      <c r="F13" s="56"/>
      <c r="G13" s="34"/>
      <c r="H13" s="34"/>
      <c r="I13" s="1"/>
      <c r="J13" s="34"/>
      <c r="K13" s="14"/>
      <c r="L13" s="14"/>
      <c r="M13" s="14"/>
    </row>
    <row r="14" spans="1:13" ht="20.100000000000001" customHeight="1" x14ac:dyDescent="0.15">
      <c r="A14" s="57" t="s">
        <v>27</v>
      </c>
      <c r="B14" s="57"/>
      <c r="C14" s="56" t="s">
        <v>28</v>
      </c>
      <c r="D14" s="56"/>
      <c r="E14" s="56"/>
      <c r="F14" s="56"/>
      <c r="G14" s="34"/>
      <c r="H14" s="34"/>
      <c r="I14" s="1"/>
      <c r="J14" s="34"/>
      <c r="K14" s="14"/>
      <c r="L14" s="14"/>
      <c r="M14" s="14"/>
    </row>
    <row r="15" spans="1:13" ht="5.0999999999999996" customHeight="1" x14ac:dyDescent="0.15">
      <c r="A15" s="56"/>
      <c r="B15" s="62"/>
      <c r="C15" s="56"/>
      <c r="D15" s="57"/>
      <c r="E15" s="60"/>
      <c r="F15" s="60"/>
      <c r="G15" s="14"/>
      <c r="H15" s="14"/>
      <c r="I15" s="14"/>
      <c r="J15" s="14"/>
      <c r="K15" s="14"/>
      <c r="L15" s="14"/>
      <c r="M15" s="14"/>
    </row>
    <row r="16" spans="1:13" ht="20.100000000000001" customHeight="1" x14ac:dyDescent="0.15">
      <c r="A16" s="57" t="s">
        <v>29</v>
      </c>
      <c r="B16" s="62"/>
      <c r="C16" s="60" t="str">
        <f>情報記入シート!B25</f>
        <v>城東</v>
      </c>
      <c r="D16" s="57"/>
      <c r="E16" s="464"/>
      <c r="F16" s="464"/>
      <c r="G16" s="14"/>
      <c r="H16" s="14"/>
      <c r="I16" s="14"/>
      <c r="L16" s="14"/>
      <c r="M16" s="14"/>
    </row>
    <row r="17" spans="1:13" ht="5.0999999999999996" customHeight="1" x14ac:dyDescent="0.15">
      <c r="A17" s="57"/>
      <c r="B17" s="62"/>
      <c r="C17" s="60"/>
      <c r="D17" s="57"/>
      <c r="E17" s="79"/>
      <c r="F17" s="79"/>
      <c r="G17" s="14"/>
      <c r="H17" s="14"/>
      <c r="I17" s="14"/>
      <c r="L17" s="14"/>
      <c r="M17" s="14"/>
    </row>
    <row r="18" spans="1:13" ht="20.100000000000001" customHeight="1" thickBot="1" x14ac:dyDescent="0.2">
      <c r="A18" s="14"/>
      <c r="B18" s="15"/>
      <c r="C18" s="14"/>
      <c r="D18" s="16"/>
      <c r="E18" s="14"/>
      <c r="F18" s="14"/>
      <c r="G18" s="14"/>
      <c r="H18" s="14"/>
      <c r="I18" s="14"/>
      <c r="J18" s="14"/>
      <c r="K18" s="14"/>
      <c r="L18" s="14"/>
      <c r="M18" s="14"/>
    </row>
    <row r="19" spans="1:13" ht="24.95" customHeight="1" x14ac:dyDescent="0.15">
      <c r="A19" s="88" t="s">
        <v>30</v>
      </c>
      <c r="B19" s="358" t="s">
        <v>20</v>
      </c>
      <c r="C19" s="359"/>
      <c r="D19" s="360"/>
      <c r="E19" s="353" t="s">
        <v>74</v>
      </c>
      <c r="F19" s="353"/>
      <c r="G19" s="353"/>
      <c r="H19" s="353"/>
      <c r="I19" s="353"/>
      <c r="J19" s="353"/>
      <c r="K19" s="353"/>
      <c r="L19" s="353" t="s">
        <v>25</v>
      </c>
      <c r="M19" s="354"/>
    </row>
    <row r="20" spans="1:13" ht="24.95" customHeight="1" x14ac:dyDescent="0.15">
      <c r="A20" s="89">
        <v>1</v>
      </c>
      <c r="B20" s="336" t="s">
        <v>31</v>
      </c>
      <c r="C20" s="337"/>
      <c r="D20" s="338"/>
      <c r="E20" s="339" t="str">
        <f>星取表!A8</f>
        <v>亀山</v>
      </c>
      <c r="F20" s="340"/>
      <c r="G20" s="66"/>
      <c r="H20" s="65" t="s">
        <v>32</v>
      </c>
      <c r="I20" s="99"/>
      <c r="J20" s="342" t="str">
        <f>星取表!F6</f>
        <v>金城</v>
      </c>
      <c r="K20" s="343"/>
      <c r="L20" s="341" t="str">
        <f>J22</f>
        <v>旭森A</v>
      </c>
      <c r="M20" s="344"/>
    </row>
    <row r="21" spans="1:13" ht="24.95" customHeight="1" x14ac:dyDescent="0.15">
      <c r="A21" s="89">
        <v>2</v>
      </c>
      <c r="B21" s="336" t="s">
        <v>33</v>
      </c>
      <c r="C21" s="337"/>
      <c r="D21" s="338"/>
      <c r="E21" s="339" t="str">
        <f>星取表!A16</f>
        <v>豊栄</v>
      </c>
      <c r="F21" s="340"/>
      <c r="G21" s="66"/>
      <c r="H21" s="65" t="s">
        <v>32</v>
      </c>
      <c r="I21" s="99"/>
      <c r="J21" s="342" t="str">
        <f>星取表!A22</f>
        <v>旭森B</v>
      </c>
      <c r="K21" s="343"/>
      <c r="L21" s="341" t="str">
        <f>E20</f>
        <v>亀山</v>
      </c>
      <c r="M21" s="344"/>
    </row>
    <row r="22" spans="1:13" ht="24.95" customHeight="1" x14ac:dyDescent="0.15">
      <c r="A22" s="89">
        <v>3</v>
      </c>
      <c r="B22" s="336" t="s">
        <v>34</v>
      </c>
      <c r="C22" s="337"/>
      <c r="D22" s="338"/>
      <c r="E22" s="341" t="str">
        <f>星取表!A8</f>
        <v>亀山</v>
      </c>
      <c r="F22" s="342"/>
      <c r="G22" s="66"/>
      <c r="H22" s="65" t="s">
        <v>32</v>
      </c>
      <c r="I22" s="99"/>
      <c r="J22" s="342" t="str">
        <f>星取表!A12</f>
        <v>旭森A</v>
      </c>
      <c r="K22" s="343"/>
      <c r="L22" s="341" t="str">
        <f>J23</f>
        <v>ﾌﾟﾗｲﾏﾘｰ</v>
      </c>
      <c r="M22" s="344"/>
    </row>
    <row r="23" spans="1:13" ht="24.95" customHeight="1" x14ac:dyDescent="0.15">
      <c r="A23" s="89">
        <v>4</v>
      </c>
      <c r="B23" s="336" t="s">
        <v>35</v>
      </c>
      <c r="C23" s="337"/>
      <c r="D23" s="338"/>
      <c r="E23" s="341" t="str">
        <f>星取表!A18</f>
        <v>愛知</v>
      </c>
      <c r="F23" s="342"/>
      <c r="G23" s="66"/>
      <c r="H23" s="65" t="s">
        <v>32</v>
      </c>
      <c r="I23" s="99"/>
      <c r="J23" s="340" t="str">
        <f>星取表!A24</f>
        <v>ﾌﾟﾗｲﾏﾘｰ</v>
      </c>
      <c r="K23" s="346"/>
      <c r="L23" s="341" t="str">
        <f>J20</f>
        <v>金城</v>
      </c>
      <c r="M23" s="344"/>
    </row>
    <row r="24" spans="1:13" ht="24.95" customHeight="1" x14ac:dyDescent="0.15">
      <c r="A24" s="89">
        <v>5</v>
      </c>
      <c r="B24" s="336" t="s">
        <v>36</v>
      </c>
      <c r="C24" s="337"/>
      <c r="D24" s="338"/>
      <c r="E24" s="341" t="str">
        <f>星取表!A8</f>
        <v>亀山</v>
      </c>
      <c r="F24" s="342"/>
      <c r="G24" s="66"/>
      <c r="H24" s="65" t="s">
        <v>32</v>
      </c>
      <c r="I24" s="99"/>
      <c r="J24" s="342" t="str">
        <f>星取表!A14</f>
        <v>城東</v>
      </c>
      <c r="K24" s="343"/>
      <c r="L24" s="341" t="str">
        <f>E23</f>
        <v>愛知</v>
      </c>
      <c r="M24" s="344"/>
    </row>
    <row r="25" spans="1:13" ht="24.95" customHeight="1" thickBot="1" x14ac:dyDescent="0.2">
      <c r="A25" s="90">
        <v>6</v>
      </c>
      <c r="B25" s="361" t="s">
        <v>37</v>
      </c>
      <c r="C25" s="362"/>
      <c r="D25" s="363"/>
      <c r="E25" s="347" t="str">
        <f>星取表!A18</f>
        <v>愛知</v>
      </c>
      <c r="F25" s="348"/>
      <c r="G25" s="91"/>
      <c r="H25" s="92" t="s">
        <v>32</v>
      </c>
      <c r="I25" s="125"/>
      <c r="J25" s="349" t="str">
        <f>星取表!A10</f>
        <v>金城</v>
      </c>
      <c r="K25" s="350"/>
      <c r="L25" s="351" t="str">
        <f>E24</f>
        <v>亀山</v>
      </c>
      <c r="M25" s="352"/>
    </row>
    <row r="26" spans="1:13" ht="24.95" customHeight="1" thickBot="1" x14ac:dyDescent="0.2">
      <c r="A26" s="93"/>
      <c r="B26" s="93"/>
      <c r="C26" s="93"/>
      <c r="D26" s="93"/>
      <c r="E26" s="96"/>
      <c r="F26" s="96"/>
      <c r="G26" s="95"/>
      <c r="H26" s="94"/>
      <c r="I26" s="95"/>
      <c r="J26" s="94"/>
      <c r="K26" s="94"/>
      <c r="L26" s="94"/>
      <c r="M26" s="94"/>
    </row>
    <row r="27" spans="1:13" ht="24.95" customHeight="1" x14ac:dyDescent="0.15">
      <c r="A27" s="88" t="s">
        <v>30</v>
      </c>
      <c r="B27" s="358" t="s">
        <v>20</v>
      </c>
      <c r="C27" s="359"/>
      <c r="D27" s="360"/>
      <c r="E27" s="353" t="s">
        <v>73</v>
      </c>
      <c r="F27" s="353"/>
      <c r="G27" s="353"/>
      <c r="H27" s="353"/>
      <c r="I27" s="353"/>
      <c r="J27" s="353"/>
      <c r="K27" s="353"/>
      <c r="L27" s="353" t="s">
        <v>25</v>
      </c>
      <c r="M27" s="354"/>
    </row>
    <row r="28" spans="1:13" ht="24.95" customHeight="1" x14ac:dyDescent="0.15">
      <c r="A28" s="89">
        <v>1</v>
      </c>
      <c r="B28" s="336" t="s">
        <v>31</v>
      </c>
      <c r="C28" s="337"/>
      <c r="D28" s="338"/>
      <c r="E28" s="339" t="str">
        <f>星取表!A14</f>
        <v>城東</v>
      </c>
      <c r="F28" s="340"/>
      <c r="G28" s="66"/>
      <c r="H28" s="65" t="s">
        <v>32</v>
      </c>
      <c r="I28" s="66"/>
      <c r="J28" s="342" t="str">
        <f>星取表!A24</f>
        <v>ﾌﾟﾗｲﾏﾘｰ</v>
      </c>
      <c r="K28" s="343"/>
      <c r="L28" s="341" t="str">
        <f>J21</f>
        <v>旭森B</v>
      </c>
      <c r="M28" s="344"/>
    </row>
    <row r="29" spans="1:13" ht="24.95" customHeight="1" x14ac:dyDescent="0.15">
      <c r="A29" s="89">
        <v>2</v>
      </c>
      <c r="B29" s="336" t="s">
        <v>33</v>
      </c>
      <c r="C29" s="337"/>
      <c r="D29" s="338"/>
      <c r="E29" s="339" t="str">
        <f>星取表!A18</f>
        <v>愛知</v>
      </c>
      <c r="F29" s="340"/>
      <c r="G29" s="66"/>
      <c r="H29" s="65" t="s">
        <v>32</v>
      </c>
      <c r="I29" s="66"/>
      <c r="J29" s="342" t="str">
        <f>星取表!A20</f>
        <v>彦根</v>
      </c>
      <c r="K29" s="343"/>
      <c r="L29" s="341" t="str">
        <f>E28</f>
        <v>城東</v>
      </c>
      <c r="M29" s="344"/>
    </row>
    <row r="30" spans="1:13" ht="24.95" customHeight="1" x14ac:dyDescent="0.15">
      <c r="A30" s="89">
        <v>3</v>
      </c>
      <c r="B30" s="336" t="s">
        <v>34</v>
      </c>
      <c r="C30" s="337"/>
      <c r="D30" s="338"/>
      <c r="E30" s="341" t="str">
        <f>星取表!A14</f>
        <v>城東</v>
      </c>
      <c r="F30" s="342"/>
      <c r="G30" s="66"/>
      <c r="H30" s="65" t="s">
        <v>32</v>
      </c>
      <c r="I30" s="66"/>
      <c r="J30" s="342" t="str">
        <f>星取表!A10</f>
        <v>金城</v>
      </c>
      <c r="K30" s="343"/>
      <c r="L30" s="341" t="str">
        <f>E29</f>
        <v>愛知</v>
      </c>
      <c r="M30" s="344"/>
    </row>
    <row r="31" spans="1:13" ht="24.95" customHeight="1" x14ac:dyDescent="0.15">
      <c r="A31" s="89">
        <v>4</v>
      </c>
      <c r="B31" s="336" t="s">
        <v>35</v>
      </c>
      <c r="C31" s="337"/>
      <c r="D31" s="338"/>
      <c r="E31" s="341" t="str">
        <f>星取表!A20</f>
        <v>彦根</v>
      </c>
      <c r="F31" s="342"/>
      <c r="G31" s="66"/>
      <c r="H31" s="65" t="s">
        <v>32</v>
      </c>
      <c r="I31" s="66"/>
      <c r="J31" s="340" t="str">
        <f>星取表!A22</f>
        <v>旭森B</v>
      </c>
      <c r="K31" s="346"/>
      <c r="L31" s="341" t="str">
        <f>E30</f>
        <v>城東</v>
      </c>
      <c r="M31" s="344"/>
    </row>
    <row r="32" spans="1:13" ht="24.95" customHeight="1" x14ac:dyDescent="0.15">
      <c r="A32" s="89">
        <v>5</v>
      </c>
      <c r="B32" s="336" t="s">
        <v>36</v>
      </c>
      <c r="C32" s="337"/>
      <c r="D32" s="338"/>
      <c r="E32" s="341" t="str">
        <f>星取表!A16</f>
        <v>豊栄</v>
      </c>
      <c r="F32" s="342"/>
      <c r="G32" s="66"/>
      <c r="H32" s="65" t="s">
        <v>32</v>
      </c>
      <c r="I32" s="66"/>
      <c r="J32" s="342" t="str">
        <f>星取表!A12</f>
        <v>旭森A</v>
      </c>
      <c r="K32" s="343"/>
      <c r="L32" s="341" t="str">
        <f>E31</f>
        <v>彦根</v>
      </c>
      <c r="M32" s="344"/>
    </row>
    <row r="33" spans="1:13" ht="24.95" customHeight="1" thickBot="1" x14ac:dyDescent="0.2">
      <c r="A33" s="90">
        <v>6</v>
      </c>
      <c r="B33" s="361" t="s">
        <v>37</v>
      </c>
      <c r="C33" s="362"/>
      <c r="D33" s="363"/>
      <c r="E33" s="347" t="str">
        <f>星取表!A22</f>
        <v>旭森B</v>
      </c>
      <c r="F33" s="348"/>
      <c r="G33" s="91"/>
      <c r="H33" s="92" t="s">
        <v>32</v>
      </c>
      <c r="I33" s="91"/>
      <c r="J33" s="349" t="str">
        <f>星取表!A24</f>
        <v>ﾌﾟﾗｲﾏﾘｰ</v>
      </c>
      <c r="K33" s="350"/>
      <c r="L33" s="351" t="str">
        <f>E32</f>
        <v>豊栄</v>
      </c>
      <c r="M33" s="352"/>
    </row>
    <row r="34" spans="1:13" ht="20.100000000000001" customHeight="1" x14ac:dyDescent="0.15">
      <c r="A34" s="21"/>
      <c r="B34" s="18"/>
      <c r="C34" s="18"/>
      <c r="D34" s="18"/>
      <c r="E34" s="22"/>
      <c r="F34" s="22"/>
      <c r="G34" s="22"/>
      <c r="H34" s="22"/>
      <c r="I34" s="22"/>
      <c r="J34" s="22"/>
      <c r="K34" s="22"/>
      <c r="L34" s="22"/>
      <c r="M34" s="23"/>
    </row>
    <row r="35" spans="1:13" ht="20.100000000000001" customHeight="1" x14ac:dyDescent="0.15">
      <c r="A35" s="60" t="s">
        <v>38</v>
      </c>
      <c r="B35" s="15"/>
      <c r="C35" s="14"/>
      <c r="D35" s="16"/>
      <c r="E35" s="14"/>
      <c r="F35" s="14"/>
      <c r="G35" s="14"/>
      <c r="H35" s="14"/>
      <c r="I35" s="14"/>
      <c r="J35" s="14"/>
      <c r="K35" s="14"/>
      <c r="L35" s="14"/>
      <c r="M35" s="14"/>
    </row>
    <row r="36" spans="1:13" ht="5.0999999999999996" customHeight="1" x14ac:dyDescent="0.15">
      <c r="A36" s="60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</row>
    <row r="37" spans="1:13" ht="20.100000000000001" customHeight="1" x14ac:dyDescent="0.15">
      <c r="A37" s="56" t="s">
        <v>50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</row>
    <row r="38" spans="1:13" ht="5.0999999999999996" customHeight="1" x14ac:dyDescent="0.15">
      <c r="A38" s="56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</row>
    <row r="39" spans="1:13" ht="20.100000000000001" customHeight="1" x14ac:dyDescent="0.15">
      <c r="A39" s="56" t="s">
        <v>89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</row>
    <row r="40" spans="1:13" ht="20.100000000000001" customHeight="1" x14ac:dyDescent="0.1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</row>
    <row r="41" spans="1:13" x14ac:dyDescent="0.15">
      <c r="A41" s="8"/>
      <c r="B41" s="8"/>
      <c r="C41" s="8"/>
      <c r="D41" s="8"/>
      <c r="E41" s="8"/>
      <c r="F41" s="11"/>
      <c r="G41" s="11"/>
      <c r="H41" s="8"/>
      <c r="I41" s="8"/>
      <c r="J41" s="8"/>
      <c r="K41" s="8"/>
      <c r="L41" s="8"/>
      <c r="M41" s="8"/>
    </row>
    <row r="42" spans="1:13" x14ac:dyDescent="0.15">
      <c r="A42" s="12"/>
      <c r="B42" s="12"/>
      <c r="C42" s="12"/>
      <c r="D42" s="12"/>
      <c r="E42" s="12"/>
      <c r="H42" s="12"/>
      <c r="I42" s="12"/>
      <c r="J42" s="12"/>
      <c r="K42" s="12"/>
      <c r="L42" s="12"/>
      <c r="M42" s="12"/>
    </row>
  </sheetData>
  <sheetProtection sheet="1" objects="1" scenarios="1"/>
  <mergeCells count="58">
    <mergeCell ref="B33:D33"/>
    <mergeCell ref="E33:F33"/>
    <mergeCell ref="J33:K33"/>
    <mergeCell ref="L33:M33"/>
    <mergeCell ref="B32:D32"/>
    <mergeCell ref="E32:F32"/>
    <mergeCell ref="J32:K32"/>
    <mergeCell ref="L32:M32"/>
    <mergeCell ref="B31:D31"/>
    <mergeCell ref="E31:F31"/>
    <mergeCell ref="J31:K31"/>
    <mergeCell ref="L31:M31"/>
    <mergeCell ref="B30:D30"/>
    <mergeCell ref="E30:F30"/>
    <mergeCell ref="J30:K30"/>
    <mergeCell ref="L30:M30"/>
    <mergeCell ref="B28:D28"/>
    <mergeCell ref="E28:F28"/>
    <mergeCell ref="J28:K28"/>
    <mergeCell ref="L28:M28"/>
    <mergeCell ref="B29:D29"/>
    <mergeCell ref="E29:F29"/>
    <mergeCell ref="J29:K29"/>
    <mergeCell ref="L29:M29"/>
    <mergeCell ref="C1:H1"/>
    <mergeCell ref="C3:F3"/>
    <mergeCell ref="C5:F5"/>
    <mergeCell ref="E16:F16"/>
    <mergeCell ref="L19:M19"/>
    <mergeCell ref="B20:D20"/>
    <mergeCell ref="E20:F20"/>
    <mergeCell ref="J20:K20"/>
    <mergeCell ref="L20:M20"/>
    <mergeCell ref="B19:D19"/>
    <mergeCell ref="E19:K19"/>
    <mergeCell ref="B22:D22"/>
    <mergeCell ref="E22:F22"/>
    <mergeCell ref="J22:K22"/>
    <mergeCell ref="L22:M22"/>
    <mergeCell ref="B21:D21"/>
    <mergeCell ref="E21:F21"/>
    <mergeCell ref="J21:K21"/>
    <mergeCell ref="L21:M21"/>
    <mergeCell ref="B24:D24"/>
    <mergeCell ref="E24:F24"/>
    <mergeCell ref="J24:K24"/>
    <mergeCell ref="L24:M24"/>
    <mergeCell ref="B23:D23"/>
    <mergeCell ref="E23:F23"/>
    <mergeCell ref="J23:K23"/>
    <mergeCell ref="L23:M23"/>
    <mergeCell ref="B27:D27"/>
    <mergeCell ref="L27:M27"/>
    <mergeCell ref="E27:K27"/>
    <mergeCell ref="B25:D25"/>
    <mergeCell ref="E25:F25"/>
    <mergeCell ref="J25:K25"/>
    <mergeCell ref="L25:M25"/>
  </mergeCells>
  <phoneticPr fontId="26"/>
  <pageMargins left="1.1811023622047245" right="0.59055118110236227" top="0.98425196850393704" bottom="0.78740157480314965" header="0.51181102362204722" footer="0.51181102362204722"/>
  <pageSetup paperSize="9" scale="95" firstPageNumber="4294963191" orientation="portrait" horizontalDpi="1200" verticalDpi="1200" r:id="rId1"/>
  <headerFooter alignWithMargins="0"/>
  <ignoredErrors>
    <ignoredError sqref="E21:F23 E29 E24" formula="1"/>
    <ignoredError sqref="C16" unlocked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21"/>
  </sheetPr>
  <dimension ref="A1:X47"/>
  <sheetViews>
    <sheetView view="pageBreakPreview" topLeftCell="A10" zoomScaleNormal="100" zoomScaleSheetLayoutView="100" workbookViewId="0">
      <selection activeCell="G23" sqref="G23"/>
    </sheetView>
  </sheetViews>
  <sheetFormatPr defaultColWidth="9" defaultRowHeight="13.5" x14ac:dyDescent="0.15"/>
  <cols>
    <col min="1" max="13" width="6.125" customWidth="1"/>
  </cols>
  <sheetData>
    <row r="1" spans="1:24" ht="25.5" customHeight="1" x14ac:dyDescent="0.15">
      <c r="B1" s="24"/>
      <c r="C1" s="355" t="str">
        <f>情報記入シート!B2</f>
        <v>U９リーグ戦北部</v>
      </c>
      <c r="D1" s="355"/>
      <c r="E1" s="355"/>
      <c r="F1" s="355"/>
      <c r="G1" s="355"/>
      <c r="H1" s="355"/>
      <c r="I1" s="53" t="s">
        <v>42</v>
      </c>
      <c r="K1" s="24"/>
      <c r="L1" s="24"/>
      <c r="M1" s="24"/>
    </row>
    <row r="2" spans="1:24" ht="20.100000000000001" customHeight="1" x14ac:dyDescent="0.15">
      <c r="A2" s="14"/>
      <c r="B2" s="15"/>
      <c r="C2" s="14"/>
      <c r="D2" s="16"/>
      <c r="E2" s="14"/>
      <c r="F2" s="14"/>
      <c r="G2" s="14"/>
      <c r="H2" s="14"/>
      <c r="I2" s="14"/>
      <c r="J2" s="17"/>
      <c r="K2" s="15"/>
      <c r="L2" s="15"/>
      <c r="M2" s="14"/>
    </row>
    <row r="3" spans="1:24" ht="20.100000000000001" customHeight="1" x14ac:dyDescent="0.15">
      <c r="A3" s="60" t="s">
        <v>18</v>
      </c>
      <c r="B3" s="60"/>
      <c r="C3" s="465" t="str">
        <f>情報記入シート!B29</f>
        <v>平成　　年　　月　　日（　）</v>
      </c>
      <c r="D3" s="364"/>
      <c r="E3" s="364"/>
      <c r="F3" s="364"/>
      <c r="G3" s="61"/>
      <c r="H3" s="60"/>
      <c r="I3" s="60"/>
      <c r="J3" s="60"/>
      <c r="K3" s="60"/>
      <c r="L3" s="60"/>
      <c r="M3" s="60"/>
    </row>
    <row r="4" spans="1:24" ht="5.0999999999999996" customHeight="1" x14ac:dyDescent="0.15">
      <c r="A4" s="60"/>
      <c r="B4" s="60"/>
      <c r="C4" s="63"/>
      <c r="D4" s="63"/>
      <c r="E4" s="63"/>
      <c r="F4" s="63"/>
      <c r="G4" s="61"/>
      <c r="H4" s="60"/>
      <c r="I4" s="60"/>
      <c r="J4" s="60"/>
      <c r="K4" s="60"/>
      <c r="L4" s="60"/>
      <c r="M4" s="60"/>
    </row>
    <row r="5" spans="1:24" ht="20.100000000000001" customHeight="1" x14ac:dyDescent="0.15">
      <c r="A5" s="60" t="s">
        <v>19</v>
      </c>
      <c r="B5" s="60"/>
      <c r="C5" s="365">
        <f>情報記入シート!B30</f>
        <v>0</v>
      </c>
      <c r="D5" s="365"/>
      <c r="E5" s="365"/>
      <c r="F5" s="365"/>
      <c r="G5" s="60"/>
      <c r="H5" s="60"/>
      <c r="I5" s="60"/>
      <c r="J5" s="60"/>
      <c r="K5" s="60"/>
      <c r="L5" s="60"/>
      <c r="M5" s="60"/>
    </row>
    <row r="6" spans="1:24" ht="5.0999999999999996" customHeight="1" x14ac:dyDescent="0.15">
      <c r="A6" s="60"/>
      <c r="B6" s="60"/>
      <c r="C6" s="64"/>
      <c r="D6" s="64"/>
      <c r="E6" s="64"/>
      <c r="F6" s="64"/>
      <c r="G6" s="60"/>
      <c r="H6" s="60"/>
      <c r="I6" s="60"/>
      <c r="J6" s="60"/>
      <c r="K6" s="60"/>
      <c r="L6" s="60"/>
      <c r="M6" s="60"/>
    </row>
    <row r="7" spans="1:24" ht="20.100000000000001" customHeight="1" x14ac:dyDescent="0.15">
      <c r="A7" s="56" t="s">
        <v>20</v>
      </c>
      <c r="B7" s="57"/>
      <c r="C7" s="56" t="s">
        <v>21</v>
      </c>
      <c r="D7" s="57"/>
      <c r="E7" s="56"/>
      <c r="F7" s="56"/>
      <c r="G7" s="56"/>
      <c r="H7" s="56"/>
      <c r="I7" s="58"/>
      <c r="J7" s="56"/>
      <c r="K7" s="60"/>
      <c r="L7" s="60"/>
      <c r="M7" s="60"/>
    </row>
    <row r="8" spans="1:24" ht="5.0999999999999996" customHeight="1" x14ac:dyDescent="0.15">
      <c r="A8" s="56"/>
      <c r="B8" s="57"/>
      <c r="C8" s="56"/>
      <c r="D8" s="57"/>
      <c r="E8" s="56"/>
      <c r="F8" s="56"/>
      <c r="G8" s="56"/>
      <c r="H8" s="56"/>
      <c r="I8" s="58"/>
      <c r="J8" s="56"/>
      <c r="K8" s="60"/>
      <c r="L8" s="60"/>
      <c r="M8" s="60"/>
    </row>
    <row r="9" spans="1:24" ht="20.100000000000001" customHeight="1" x14ac:dyDescent="0.15">
      <c r="A9" s="56" t="s">
        <v>22</v>
      </c>
      <c r="B9" s="57"/>
      <c r="C9" s="56" t="s">
        <v>45</v>
      </c>
      <c r="D9" s="57"/>
      <c r="E9" s="60"/>
      <c r="F9" s="56" t="s">
        <v>23</v>
      </c>
      <c r="G9" s="56"/>
      <c r="H9" s="56"/>
      <c r="I9" s="58"/>
      <c r="J9" s="56"/>
      <c r="K9" s="60"/>
      <c r="L9" s="60"/>
      <c r="M9" s="60"/>
    </row>
    <row r="10" spans="1:24" ht="20.100000000000001" customHeight="1" x14ac:dyDescent="0.15">
      <c r="A10" s="56"/>
      <c r="B10" s="57"/>
      <c r="C10" s="56" t="s">
        <v>24</v>
      </c>
      <c r="D10" s="56"/>
      <c r="E10" s="56"/>
      <c r="F10" s="56"/>
      <c r="G10" s="56"/>
      <c r="H10" s="56"/>
      <c r="I10" s="58"/>
      <c r="J10" s="56"/>
      <c r="K10" s="60"/>
      <c r="L10" s="60"/>
      <c r="M10" s="60"/>
    </row>
    <row r="11" spans="1:24" ht="5.0999999999999996" customHeight="1" x14ac:dyDescent="0.15">
      <c r="A11" s="56"/>
      <c r="B11" s="57"/>
      <c r="C11" s="56"/>
      <c r="D11" s="57"/>
      <c r="E11" s="56"/>
      <c r="F11" s="56"/>
      <c r="G11" s="56"/>
      <c r="H11" s="56"/>
      <c r="I11" s="58"/>
      <c r="J11" s="56"/>
      <c r="K11" s="60"/>
      <c r="L11" s="60"/>
      <c r="M11" s="60"/>
    </row>
    <row r="12" spans="1:24" ht="20.100000000000001" customHeight="1" x14ac:dyDescent="0.15">
      <c r="A12" s="56" t="s">
        <v>26</v>
      </c>
      <c r="B12" s="57"/>
      <c r="C12" s="56" t="s">
        <v>46</v>
      </c>
      <c r="D12" s="56"/>
      <c r="E12" s="56"/>
      <c r="F12" s="56"/>
      <c r="G12" s="56"/>
      <c r="H12" s="56"/>
      <c r="I12" s="58"/>
      <c r="J12" s="56"/>
      <c r="K12" s="60"/>
      <c r="L12" s="60"/>
      <c r="M12" s="60"/>
      <c r="O12" s="34"/>
      <c r="P12" s="34"/>
      <c r="Q12" s="34"/>
      <c r="R12" s="34"/>
      <c r="S12" s="34"/>
      <c r="T12" s="34"/>
      <c r="U12" s="34"/>
      <c r="V12" s="34"/>
      <c r="W12" s="35"/>
      <c r="X12" s="34"/>
    </row>
    <row r="13" spans="1:24" ht="5.0999999999999996" customHeight="1" x14ac:dyDescent="0.15">
      <c r="A13" s="56"/>
      <c r="B13" s="57"/>
      <c r="C13" s="56"/>
      <c r="D13" s="56"/>
      <c r="E13" s="56"/>
      <c r="F13" s="56"/>
      <c r="G13" s="56"/>
      <c r="H13" s="56"/>
      <c r="I13" s="58"/>
      <c r="J13" s="56"/>
      <c r="K13" s="60"/>
      <c r="L13" s="60"/>
      <c r="M13" s="60"/>
      <c r="O13" s="34"/>
      <c r="P13" s="34"/>
      <c r="Q13" s="34"/>
      <c r="R13" s="34"/>
      <c r="S13" s="34"/>
      <c r="T13" s="34"/>
      <c r="U13" s="34"/>
      <c r="V13" s="34"/>
      <c r="W13" s="35"/>
      <c r="X13" s="34"/>
    </row>
    <row r="14" spans="1:24" ht="20.100000000000001" customHeight="1" x14ac:dyDescent="0.15">
      <c r="A14" s="57" t="s">
        <v>27</v>
      </c>
      <c r="B14" s="57"/>
      <c r="C14" s="56" t="s">
        <v>28</v>
      </c>
      <c r="D14" s="56"/>
      <c r="E14" s="56"/>
      <c r="F14" s="56"/>
      <c r="G14" s="56"/>
      <c r="H14" s="56"/>
      <c r="I14" s="58"/>
      <c r="J14" s="56"/>
      <c r="K14" s="60"/>
      <c r="L14" s="60"/>
      <c r="M14" s="60"/>
      <c r="O14" s="34"/>
      <c r="P14" s="34"/>
      <c r="Q14" s="34"/>
      <c r="R14" s="34"/>
      <c r="S14" s="34"/>
      <c r="T14" s="34"/>
      <c r="U14" s="34"/>
      <c r="V14" s="34"/>
      <c r="W14" s="35"/>
      <c r="X14" s="34"/>
    </row>
    <row r="15" spans="1:24" ht="5.0999999999999996" customHeight="1" x14ac:dyDescent="0.15">
      <c r="A15" s="57"/>
      <c r="B15" s="57"/>
      <c r="C15" s="56"/>
      <c r="D15" s="56"/>
      <c r="E15" s="56"/>
      <c r="F15" s="56"/>
      <c r="G15" s="56"/>
      <c r="H15" s="56"/>
      <c r="I15" s="58"/>
      <c r="J15" s="56"/>
      <c r="K15" s="60"/>
      <c r="L15" s="60"/>
      <c r="M15" s="60"/>
      <c r="O15" s="34"/>
      <c r="P15" s="34"/>
      <c r="Q15" s="34"/>
      <c r="R15" s="34"/>
      <c r="S15" s="34"/>
      <c r="T15" s="34"/>
      <c r="U15" s="34"/>
      <c r="V15" s="34"/>
      <c r="W15" s="35"/>
      <c r="X15" s="34"/>
    </row>
    <row r="16" spans="1:24" ht="20.100000000000001" customHeight="1" x14ac:dyDescent="0.15">
      <c r="A16" s="56" t="s">
        <v>29</v>
      </c>
      <c r="B16" s="59"/>
      <c r="C16" s="56" t="str">
        <f>情報記入シート!B31</f>
        <v>豊栄</v>
      </c>
      <c r="D16" s="57"/>
      <c r="E16" s="55"/>
      <c r="F16" s="55"/>
      <c r="G16" s="14"/>
      <c r="H16" s="14"/>
      <c r="I16" s="14"/>
      <c r="J16" s="14"/>
      <c r="K16" s="14"/>
      <c r="L16" s="14"/>
      <c r="M16" s="14"/>
      <c r="O16" s="34"/>
      <c r="P16" s="34"/>
      <c r="Q16" s="34"/>
      <c r="R16" s="34"/>
      <c r="S16" s="34"/>
      <c r="T16" s="34"/>
      <c r="U16" s="34"/>
      <c r="V16" s="34"/>
      <c r="W16" s="35"/>
      <c r="X16" s="34"/>
    </row>
    <row r="17" spans="1:24" ht="5.0999999999999996" customHeight="1" x14ac:dyDescent="0.15">
      <c r="B17" s="15"/>
      <c r="C17" s="14"/>
      <c r="E17" s="466"/>
      <c r="F17" s="466"/>
      <c r="G17" s="14"/>
      <c r="H17" s="14"/>
      <c r="I17" s="14"/>
      <c r="J17" s="14"/>
      <c r="K17" s="14"/>
      <c r="L17" s="14"/>
      <c r="M17" s="14"/>
      <c r="O17" s="34"/>
      <c r="P17" s="34"/>
      <c r="Q17" s="34"/>
      <c r="R17" s="34"/>
      <c r="S17" s="34"/>
      <c r="T17" s="34"/>
      <c r="U17" s="34"/>
      <c r="V17" s="34"/>
      <c r="W17" s="35"/>
      <c r="X17" s="34"/>
    </row>
    <row r="18" spans="1:24" ht="20.100000000000001" customHeight="1" thickBot="1" x14ac:dyDescent="0.2">
      <c r="B18" s="15"/>
      <c r="C18" s="14"/>
      <c r="E18" s="467"/>
      <c r="F18" s="467"/>
      <c r="G18" s="14"/>
      <c r="H18" s="14"/>
      <c r="I18" s="14"/>
      <c r="J18" s="14"/>
      <c r="K18" s="14"/>
      <c r="L18" s="14"/>
      <c r="M18" s="14"/>
      <c r="O18" s="34"/>
      <c r="P18" s="34"/>
      <c r="Q18" s="34"/>
      <c r="R18" s="34"/>
      <c r="S18" s="34"/>
      <c r="T18" s="34"/>
      <c r="U18" s="34"/>
      <c r="V18" s="34"/>
      <c r="W18" s="35"/>
      <c r="X18" s="34"/>
    </row>
    <row r="19" spans="1:24" ht="24.95" customHeight="1" x14ac:dyDescent="0.15">
      <c r="A19" s="88" t="s">
        <v>30</v>
      </c>
      <c r="B19" s="358" t="s">
        <v>20</v>
      </c>
      <c r="C19" s="359"/>
      <c r="D19" s="360"/>
      <c r="E19" s="353" t="s">
        <v>74</v>
      </c>
      <c r="F19" s="353"/>
      <c r="G19" s="353"/>
      <c r="H19" s="353"/>
      <c r="I19" s="353"/>
      <c r="J19" s="353"/>
      <c r="K19" s="353"/>
      <c r="L19" s="353" t="s">
        <v>25</v>
      </c>
      <c r="M19" s="354"/>
      <c r="P19" s="34"/>
      <c r="Q19" s="34"/>
      <c r="R19" s="34"/>
      <c r="S19" s="34"/>
      <c r="T19" s="34"/>
      <c r="U19" s="34"/>
      <c r="V19" s="34"/>
      <c r="W19" s="35"/>
      <c r="X19" s="34"/>
    </row>
    <row r="20" spans="1:24" ht="24.95" customHeight="1" x14ac:dyDescent="0.15">
      <c r="A20" s="89">
        <v>1</v>
      </c>
      <c r="B20" s="336" t="s">
        <v>31</v>
      </c>
      <c r="C20" s="337"/>
      <c r="D20" s="338"/>
      <c r="E20" s="339" t="str">
        <f>星取表!A8</f>
        <v>亀山</v>
      </c>
      <c r="F20" s="340"/>
      <c r="G20" s="66"/>
      <c r="H20" s="65" t="s">
        <v>32</v>
      </c>
      <c r="I20" s="66"/>
      <c r="J20" s="342" t="str">
        <f>星取表!A16</f>
        <v>豊栄</v>
      </c>
      <c r="K20" s="343"/>
      <c r="L20" s="341" t="str">
        <f>E21</f>
        <v>彦根</v>
      </c>
      <c r="M20" s="344"/>
    </row>
    <row r="21" spans="1:24" ht="24.95" customHeight="1" x14ac:dyDescent="0.15">
      <c r="A21" s="89">
        <v>2</v>
      </c>
      <c r="B21" s="336" t="s">
        <v>33</v>
      </c>
      <c r="C21" s="337"/>
      <c r="D21" s="338"/>
      <c r="E21" s="339" t="str">
        <f>星取表!A20</f>
        <v>彦根</v>
      </c>
      <c r="F21" s="340"/>
      <c r="G21" s="66"/>
      <c r="H21" s="65" t="s">
        <v>32</v>
      </c>
      <c r="I21" s="66"/>
      <c r="J21" s="342" t="str">
        <f>星取表!A12</f>
        <v>旭森A</v>
      </c>
      <c r="K21" s="343"/>
      <c r="L21" s="341" t="str">
        <f>E20</f>
        <v>亀山</v>
      </c>
      <c r="M21" s="344"/>
    </row>
    <row r="22" spans="1:24" ht="24.95" customHeight="1" x14ac:dyDescent="0.15">
      <c r="A22" s="89">
        <v>3</v>
      </c>
      <c r="B22" s="336" t="s">
        <v>34</v>
      </c>
      <c r="C22" s="337"/>
      <c r="D22" s="338"/>
      <c r="E22" s="341" t="s">
        <v>44</v>
      </c>
      <c r="F22" s="342"/>
      <c r="G22" s="342"/>
      <c r="H22" s="342"/>
      <c r="I22" s="342"/>
      <c r="J22" s="342"/>
      <c r="K22" s="343"/>
      <c r="L22" s="341"/>
      <c r="M22" s="344"/>
    </row>
    <row r="23" spans="1:24" ht="24.95" customHeight="1" x14ac:dyDescent="0.15">
      <c r="A23" s="89">
        <v>4</v>
      </c>
      <c r="B23" s="336" t="s">
        <v>140</v>
      </c>
      <c r="C23" s="337"/>
      <c r="D23" s="338"/>
      <c r="E23" s="341" t="str">
        <f>星取表!A8</f>
        <v>亀山</v>
      </c>
      <c r="F23" s="342"/>
      <c r="G23" s="66"/>
      <c r="H23" s="65" t="s">
        <v>32</v>
      </c>
      <c r="I23" s="66"/>
      <c r="J23" s="340" t="str">
        <f>星取表!A18</f>
        <v>愛知</v>
      </c>
      <c r="K23" s="346"/>
      <c r="L23" s="341" t="str">
        <f>J21</f>
        <v>旭森A</v>
      </c>
      <c r="M23" s="344"/>
    </row>
    <row r="24" spans="1:24" ht="24.95" customHeight="1" x14ac:dyDescent="0.15">
      <c r="A24" s="89">
        <v>5</v>
      </c>
      <c r="B24" s="336" t="s">
        <v>141</v>
      </c>
      <c r="C24" s="337"/>
      <c r="D24" s="338"/>
      <c r="E24" s="341" t="str">
        <f>星取表!A22</f>
        <v>旭森B</v>
      </c>
      <c r="F24" s="342"/>
      <c r="G24" s="66"/>
      <c r="H24" s="65" t="s">
        <v>32</v>
      </c>
      <c r="I24" s="66"/>
      <c r="J24" s="342" t="str">
        <f>星取表!A14</f>
        <v>城東</v>
      </c>
      <c r="K24" s="343"/>
      <c r="L24" s="341" t="str">
        <f>E23</f>
        <v>亀山</v>
      </c>
      <c r="M24" s="344"/>
    </row>
    <row r="25" spans="1:24" ht="24.95" customHeight="1" x14ac:dyDescent="0.15">
      <c r="A25" s="89">
        <v>6</v>
      </c>
      <c r="B25" s="336" t="s">
        <v>142</v>
      </c>
      <c r="C25" s="337"/>
      <c r="D25" s="338"/>
      <c r="E25" s="341" t="s">
        <v>44</v>
      </c>
      <c r="F25" s="342"/>
      <c r="G25" s="342"/>
      <c r="H25" s="342"/>
      <c r="I25" s="342"/>
      <c r="J25" s="342"/>
      <c r="K25" s="343"/>
      <c r="L25" s="341"/>
      <c r="M25" s="344"/>
    </row>
    <row r="26" spans="1:24" ht="24.95" customHeight="1" x14ac:dyDescent="0.15">
      <c r="A26" s="89">
        <v>4</v>
      </c>
      <c r="B26" s="336" t="s">
        <v>143</v>
      </c>
      <c r="C26" s="337"/>
      <c r="D26" s="338"/>
      <c r="E26" s="341" t="str">
        <f>星取表!A8</f>
        <v>亀山</v>
      </c>
      <c r="F26" s="342"/>
      <c r="G26" s="66"/>
      <c r="H26" s="65" t="s">
        <v>32</v>
      </c>
      <c r="I26" s="66"/>
      <c r="J26" s="340" t="str">
        <f>星取表!A20</f>
        <v>彦根</v>
      </c>
      <c r="K26" s="346"/>
      <c r="L26" s="341" t="str">
        <f>J24</f>
        <v>城東</v>
      </c>
      <c r="M26" s="344"/>
    </row>
    <row r="27" spans="1:24" ht="24.95" customHeight="1" thickBot="1" x14ac:dyDescent="0.2">
      <c r="A27" s="90">
        <v>5</v>
      </c>
      <c r="B27" s="361" t="s">
        <v>144</v>
      </c>
      <c r="C27" s="362"/>
      <c r="D27" s="363"/>
      <c r="E27" s="351" t="str">
        <f>星取表!A24</f>
        <v>ﾌﾟﾗｲﾏﾘｰ</v>
      </c>
      <c r="F27" s="349"/>
      <c r="G27" s="91"/>
      <c r="H27" s="92" t="s">
        <v>32</v>
      </c>
      <c r="I27" s="91"/>
      <c r="J27" s="349" t="str">
        <f>星取表!A16</f>
        <v>豊栄</v>
      </c>
      <c r="K27" s="350"/>
      <c r="L27" s="351" t="str">
        <f>E26</f>
        <v>亀山</v>
      </c>
      <c r="M27" s="352"/>
    </row>
    <row r="28" spans="1:24" ht="24.95" customHeight="1" thickBot="1" x14ac:dyDescent="0.2">
      <c r="A28" s="93"/>
      <c r="B28" s="93"/>
      <c r="C28" s="93"/>
      <c r="D28" s="93"/>
      <c r="E28" s="94"/>
      <c r="F28" s="94"/>
      <c r="G28" s="95"/>
      <c r="H28" s="94"/>
      <c r="I28" s="95"/>
      <c r="J28" s="94"/>
      <c r="K28" s="94"/>
      <c r="L28" s="94"/>
      <c r="M28" s="94"/>
    </row>
    <row r="29" spans="1:24" ht="24.95" customHeight="1" x14ac:dyDescent="0.15">
      <c r="A29" s="88" t="s">
        <v>30</v>
      </c>
      <c r="B29" s="358" t="s">
        <v>20</v>
      </c>
      <c r="C29" s="359"/>
      <c r="D29" s="360"/>
      <c r="E29" s="353" t="s">
        <v>75</v>
      </c>
      <c r="F29" s="353"/>
      <c r="G29" s="353"/>
      <c r="H29" s="353"/>
      <c r="I29" s="353"/>
      <c r="J29" s="353"/>
      <c r="K29" s="353"/>
      <c r="L29" s="353" t="s">
        <v>25</v>
      </c>
      <c r="M29" s="354"/>
    </row>
    <row r="30" spans="1:24" ht="24.95" customHeight="1" x14ac:dyDescent="0.15">
      <c r="A30" s="89">
        <v>1</v>
      </c>
      <c r="B30" s="336" t="s">
        <v>31</v>
      </c>
      <c r="C30" s="337"/>
      <c r="D30" s="338"/>
      <c r="E30" s="339" t="str">
        <f>星取表!A18</f>
        <v>愛知</v>
      </c>
      <c r="F30" s="340"/>
      <c r="G30" s="66"/>
      <c r="H30" s="65" t="s">
        <v>32</v>
      </c>
      <c r="I30" s="66"/>
      <c r="J30" s="342" t="str">
        <f>星取表!A14</f>
        <v>城東</v>
      </c>
      <c r="K30" s="343"/>
      <c r="L30" s="341" t="str">
        <f>J31</f>
        <v>金城</v>
      </c>
      <c r="M30" s="344"/>
    </row>
    <row r="31" spans="1:24" ht="24.95" customHeight="1" x14ac:dyDescent="0.15">
      <c r="A31" s="89">
        <v>2</v>
      </c>
      <c r="B31" s="336" t="s">
        <v>33</v>
      </c>
      <c r="C31" s="337"/>
      <c r="D31" s="338"/>
      <c r="E31" s="339" t="str">
        <f>星取表!A22</f>
        <v>旭森B</v>
      </c>
      <c r="F31" s="340"/>
      <c r="G31" s="66"/>
      <c r="H31" s="65" t="s">
        <v>32</v>
      </c>
      <c r="I31" s="66"/>
      <c r="J31" s="342" t="str">
        <f>星取表!A10</f>
        <v>金城</v>
      </c>
      <c r="K31" s="343"/>
      <c r="L31" s="341" t="str">
        <f>E30</f>
        <v>愛知</v>
      </c>
      <c r="M31" s="344"/>
    </row>
    <row r="32" spans="1:24" ht="24.95" customHeight="1" x14ac:dyDescent="0.15">
      <c r="A32" s="89">
        <v>3</v>
      </c>
      <c r="B32" s="336" t="s">
        <v>34</v>
      </c>
      <c r="C32" s="337"/>
      <c r="D32" s="338"/>
      <c r="E32" s="341" t="s">
        <v>44</v>
      </c>
      <c r="F32" s="342"/>
      <c r="G32" s="342"/>
      <c r="H32" s="342"/>
      <c r="I32" s="342"/>
      <c r="J32" s="342"/>
      <c r="K32" s="343"/>
      <c r="L32" s="341"/>
      <c r="M32" s="344"/>
    </row>
    <row r="33" spans="1:13" ht="24.95" customHeight="1" x14ac:dyDescent="0.15">
      <c r="A33" s="89">
        <v>4</v>
      </c>
      <c r="B33" s="336" t="s">
        <v>140</v>
      </c>
      <c r="C33" s="337"/>
      <c r="D33" s="338"/>
      <c r="E33" s="341" t="str">
        <f>星取表!A20</f>
        <v>彦根</v>
      </c>
      <c r="F33" s="342"/>
      <c r="G33" s="66"/>
      <c r="H33" s="65" t="s">
        <v>32</v>
      </c>
      <c r="I33" s="66"/>
      <c r="J33" s="340" t="str">
        <f>星取表!A16</f>
        <v>豊栄</v>
      </c>
      <c r="K33" s="346"/>
      <c r="L33" s="341" t="str">
        <f>E31</f>
        <v>旭森B</v>
      </c>
      <c r="M33" s="344"/>
    </row>
    <row r="34" spans="1:13" ht="24.95" customHeight="1" x14ac:dyDescent="0.15">
      <c r="A34" s="89">
        <v>5</v>
      </c>
      <c r="B34" s="336" t="s">
        <v>141</v>
      </c>
      <c r="C34" s="337"/>
      <c r="D34" s="338"/>
      <c r="E34" s="341" t="str">
        <f>星取表!A24</f>
        <v>ﾌﾟﾗｲﾏﾘｰ</v>
      </c>
      <c r="F34" s="342"/>
      <c r="G34" s="66"/>
      <c r="H34" s="65" t="s">
        <v>32</v>
      </c>
      <c r="I34" s="66"/>
      <c r="J34" s="342" t="str">
        <f>星取表!A12</f>
        <v>旭森A</v>
      </c>
      <c r="K34" s="343"/>
      <c r="L34" s="341" t="str">
        <f>J33</f>
        <v>豊栄</v>
      </c>
      <c r="M34" s="344"/>
    </row>
    <row r="35" spans="1:13" ht="24.95" customHeight="1" x14ac:dyDescent="0.15">
      <c r="A35" s="89">
        <v>6</v>
      </c>
      <c r="B35" s="336" t="s">
        <v>142</v>
      </c>
      <c r="C35" s="337"/>
      <c r="D35" s="338"/>
      <c r="E35" s="341" t="s">
        <v>44</v>
      </c>
      <c r="F35" s="342"/>
      <c r="G35" s="342"/>
      <c r="H35" s="342"/>
      <c r="I35" s="342"/>
      <c r="J35" s="342"/>
      <c r="K35" s="343"/>
      <c r="L35" s="341"/>
      <c r="M35" s="344"/>
    </row>
    <row r="36" spans="1:13" ht="24.95" customHeight="1" x14ac:dyDescent="0.15">
      <c r="A36" s="89">
        <v>4</v>
      </c>
      <c r="B36" s="336" t="s">
        <v>143</v>
      </c>
      <c r="C36" s="337"/>
      <c r="D36" s="338"/>
      <c r="E36" s="341" t="str">
        <f>星取表!A22</f>
        <v>旭森B</v>
      </c>
      <c r="F36" s="342"/>
      <c r="G36" s="66"/>
      <c r="H36" s="65" t="s">
        <v>32</v>
      </c>
      <c r="I36" s="66"/>
      <c r="J36" s="340" t="str">
        <f>星取表!A18</f>
        <v>愛知</v>
      </c>
      <c r="K36" s="346"/>
      <c r="L36" s="341" t="str">
        <f>E34</f>
        <v>ﾌﾟﾗｲﾏﾘｰ</v>
      </c>
      <c r="M36" s="344"/>
    </row>
    <row r="37" spans="1:13" ht="24.95" customHeight="1" thickBot="1" x14ac:dyDescent="0.2">
      <c r="A37" s="90">
        <v>5</v>
      </c>
      <c r="B37" s="361" t="s">
        <v>144</v>
      </c>
      <c r="C37" s="362"/>
      <c r="D37" s="363"/>
      <c r="E37" s="351" t="str">
        <f>星取表!A10</f>
        <v>金城</v>
      </c>
      <c r="F37" s="349"/>
      <c r="G37" s="91"/>
      <c r="H37" s="92" t="s">
        <v>32</v>
      </c>
      <c r="I37" s="91"/>
      <c r="J37" s="349" t="str">
        <f>星取表!A12</f>
        <v>旭森A</v>
      </c>
      <c r="K37" s="350"/>
      <c r="L37" s="351" t="str">
        <f>E36</f>
        <v>旭森B</v>
      </c>
      <c r="M37" s="352"/>
    </row>
    <row r="38" spans="1:13" ht="20.100000000000001" customHeight="1" x14ac:dyDescent="0.15">
      <c r="A38" s="60"/>
      <c r="B38" s="62"/>
      <c r="C38" s="14"/>
      <c r="D38" s="16"/>
      <c r="E38" s="14"/>
      <c r="F38" s="14"/>
      <c r="G38" s="14"/>
      <c r="H38" s="14"/>
      <c r="I38" s="14"/>
      <c r="J38" s="14"/>
      <c r="K38" s="14"/>
      <c r="L38" s="14"/>
      <c r="M38" s="14"/>
    </row>
    <row r="39" spans="1:13" ht="20.100000000000001" customHeight="1" x14ac:dyDescent="0.15">
      <c r="A39" s="56" t="s">
        <v>38</v>
      </c>
      <c r="B39" s="83"/>
      <c r="C39" s="8"/>
      <c r="D39" s="9"/>
      <c r="E39" s="8"/>
      <c r="F39" s="8"/>
      <c r="G39" s="8"/>
      <c r="H39" s="8"/>
      <c r="I39" s="8"/>
      <c r="J39" s="8"/>
      <c r="K39" s="8"/>
      <c r="L39" s="8"/>
      <c r="M39" s="8"/>
    </row>
    <row r="40" spans="1:13" ht="5.0999999999999996" customHeight="1" x14ac:dyDescent="0.15">
      <c r="A40" s="56"/>
      <c r="B40" s="56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</row>
    <row r="41" spans="1:13" ht="20.100000000000001" customHeight="1" x14ac:dyDescent="0.15">
      <c r="A41" s="56" t="s">
        <v>50</v>
      </c>
      <c r="B41" s="56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</row>
    <row r="42" spans="1:13" ht="5.0999999999999996" customHeight="1" x14ac:dyDescent="0.15">
      <c r="A42" s="56"/>
      <c r="B42" s="56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</row>
    <row r="43" spans="1:13" ht="20.100000000000001" customHeight="1" x14ac:dyDescent="0.15">
      <c r="A43" s="56" t="s">
        <v>89</v>
      </c>
      <c r="B43" s="56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</row>
    <row r="44" spans="1:13" ht="20.100000000000001" customHeight="1" x14ac:dyDescent="0.15">
      <c r="D44" s="8"/>
      <c r="E44" s="8"/>
      <c r="F44" s="8"/>
      <c r="G44" s="8"/>
      <c r="H44" s="8"/>
      <c r="I44" s="8"/>
      <c r="J44" s="8"/>
      <c r="K44" s="8"/>
      <c r="L44" s="8"/>
      <c r="M44" s="8"/>
    </row>
    <row r="45" spans="1:13" ht="20.100000000000001" customHeight="1" x14ac:dyDescent="0.15">
      <c r="A45" s="10"/>
      <c r="B45" s="10"/>
      <c r="C45" s="10"/>
      <c r="D45" s="10"/>
      <c r="E45" s="10"/>
      <c r="F45" s="10"/>
      <c r="G45" s="10"/>
      <c r="H45" s="10"/>
      <c r="I45" s="10"/>
      <c r="J45" s="11"/>
      <c r="K45" s="8"/>
      <c r="L45" s="8"/>
      <c r="M45" s="8"/>
    </row>
    <row r="46" spans="1:13" x14ac:dyDescent="0.15">
      <c r="A46" s="8"/>
      <c r="B46" s="8"/>
      <c r="C46" s="8"/>
      <c r="D46" s="8"/>
      <c r="E46" s="8"/>
      <c r="F46" s="11"/>
      <c r="G46" s="11"/>
      <c r="H46" s="8"/>
      <c r="I46" s="8"/>
      <c r="J46" s="8"/>
      <c r="K46" s="8"/>
      <c r="L46" s="8"/>
      <c r="M46" s="8"/>
    </row>
    <row r="47" spans="1:13" x14ac:dyDescent="0.15">
      <c r="A47" s="12"/>
      <c r="B47" s="12"/>
      <c r="C47" s="12"/>
      <c r="D47" s="12"/>
      <c r="E47" s="12"/>
      <c r="H47" s="12"/>
      <c r="I47" s="12"/>
      <c r="J47" s="12"/>
      <c r="K47" s="12"/>
      <c r="L47" s="12"/>
      <c r="M47" s="12"/>
    </row>
  </sheetData>
  <sheetProtection sheet="1" selectLockedCells="1"/>
  <mergeCells count="71">
    <mergeCell ref="L34:M34"/>
    <mergeCell ref="B37:D37"/>
    <mergeCell ref="E37:F37"/>
    <mergeCell ref="J37:K37"/>
    <mergeCell ref="L37:M37"/>
    <mergeCell ref="B36:D36"/>
    <mergeCell ref="E36:F36"/>
    <mergeCell ref="J36:K36"/>
    <mergeCell ref="L36:M36"/>
    <mergeCell ref="B35:D35"/>
    <mergeCell ref="E35:K35"/>
    <mergeCell ref="L35:M35"/>
    <mergeCell ref="B34:D34"/>
    <mergeCell ref="E34:F34"/>
    <mergeCell ref="J34:K34"/>
    <mergeCell ref="L30:M30"/>
    <mergeCell ref="B31:D31"/>
    <mergeCell ref="E31:F31"/>
    <mergeCell ref="J31:K31"/>
    <mergeCell ref="L31:M31"/>
    <mergeCell ref="B30:D30"/>
    <mergeCell ref="E30:F30"/>
    <mergeCell ref="J30:K30"/>
    <mergeCell ref="B32:D32"/>
    <mergeCell ref="E32:K32"/>
    <mergeCell ref="L32:M32"/>
    <mergeCell ref="B33:D33"/>
    <mergeCell ref="E33:F33"/>
    <mergeCell ref="J33:K33"/>
    <mergeCell ref="L33:M33"/>
    <mergeCell ref="B20:D20"/>
    <mergeCell ref="E20:F20"/>
    <mergeCell ref="J20:K20"/>
    <mergeCell ref="L20:M20"/>
    <mergeCell ref="L19:M19"/>
    <mergeCell ref="B19:D19"/>
    <mergeCell ref="E19:K19"/>
    <mergeCell ref="C1:H1"/>
    <mergeCell ref="C3:F3"/>
    <mergeCell ref="C5:F5"/>
    <mergeCell ref="E17:F17"/>
    <mergeCell ref="E18:F18"/>
    <mergeCell ref="L21:M21"/>
    <mergeCell ref="B22:D22"/>
    <mergeCell ref="L22:M22"/>
    <mergeCell ref="E22:K22"/>
    <mergeCell ref="B21:D21"/>
    <mergeCell ref="E21:F21"/>
    <mergeCell ref="J21:K21"/>
    <mergeCell ref="L23:M23"/>
    <mergeCell ref="B24:D24"/>
    <mergeCell ref="E24:F24"/>
    <mergeCell ref="J24:K24"/>
    <mergeCell ref="L24:M24"/>
    <mergeCell ref="B23:D23"/>
    <mergeCell ref="E23:F23"/>
    <mergeCell ref="J23:K23"/>
    <mergeCell ref="L25:M25"/>
    <mergeCell ref="B26:D26"/>
    <mergeCell ref="E26:F26"/>
    <mergeCell ref="J26:K26"/>
    <mergeCell ref="L26:M26"/>
    <mergeCell ref="E25:K25"/>
    <mergeCell ref="B25:D25"/>
    <mergeCell ref="B29:D29"/>
    <mergeCell ref="L29:M29"/>
    <mergeCell ref="E29:K29"/>
    <mergeCell ref="B27:D27"/>
    <mergeCell ref="E27:F27"/>
    <mergeCell ref="J27:K27"/>
    <mergeCell ref="L27:M27"/>
  </mergeCells>
  <phoneticPr fontId="26"/>
  <pageMargins left="1.3779527559055118" right="0.59055118110236227" top="0.98425196850393704" bottom="0.78740157480314965" header="0.51181102362204722" footer="0.51181102362204722"/>
  <pageSetup paperSize="9" scale="91" firstPageNumber="4294963191" orientation="portrait" horizontalDpi="1200" verticalDpi="1200" r:id="rId1"/>
  <headerFooter alignWithMargins="0"/>
  <rowBreaks count="1" manualBreakCount="1">
    <brk id="44" max="14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13"/>
  </sheetPr>
  <dimension ref="A1:M49"/>
  <sheetViews>
    <sheetView view="pageBreakPreview" topLeftCell="A24" zoomScaleNormal="100" zoomScaleSheetLayoutView="100" workbookViewId="0">
      <selection activeCell="G31" sqref="G31"/>
    </sheetView>
  </sheetViews>
  <sheetFormatPr defaultColWidth="9" defaultRowHeight="13.5" x14ac:dyDescent="0.15"/>
  <cols>
    <col min="1" max="13" width="6.125" customWidth="1"/>
  </cols>
  <sheetData>
    <row r="1" spans="1:13" ht="25.5" customHeight="1" x14ac:dyDescent="0.15">
      <c r="B1" s="24"/>
      <c r="C1" s="355" t="str">
        <f>情報記入シート!B2</f>
        <v>U９リーグ戦北部</v>
      </c>
      <c r="D1" s="355"/>
      <c r="E1" s="355"/>
      <c r="F1" s="355"/>
      <c r="G1" s="355"/>
      <c r="H1" s="355"/>
      <c r="I1" s="53" t="s">
        <v>43</v>
      </c>
      <c r="K1" s="24"/>
      <c r="L1" s="24"/>
      <c r="M1" s="24"/>
    </row>
    <row r="2" spans="1:13" ht="20.100000000000001" customHeight="1" x14ac:dyDescent="0.15">
      <c r="A2" s="14"/>
      <c r="B2" s="15"/>
      <c r="C2" s="14"/>
      <c r="D2" s="16"/>
      <c r="E2" s="14"/>
      <c r="F2" s="14"/>
      <c r="G2" s="14"/>
      <c r="H2" s="14"/>
      <c r="I2" s="14"/>
      <c r="J2" s="17"/>
      <c r="K2" s="15"/>
      <c r="L2" s="15"/>
      <c r="M2" s="14"/>
    </row>
    <row r="3" spans="1:13" ht="20.100000000000001" customHeight="1" x14ac:dyDescent="0.15">
      <c r="A3" s="60" t="s">
        <v>18</v>
      </c>
      <c r="B3" s="60"/>
      <c r="C3" s="465" t="str">
        <f>情報記入シート!B35</f>
        <v>平成　　年　　月　　日（　）</v>
      </c>
      <c r="D3" s="364"/>
      <c r="E3" s="364"/>
      <c r="F3" s="364"/>
      <c r="G3" s="61"/>
      <c r="H3" s="60"/>
      <c r="I3" s="60"/>
      <c r="J3" s="60"/>
      <c r="K3" s="60"/>
      <c r="L3" s="60"/>
      <c r="M3" s="60"/>
    </row>
    <row r="4" spans="1:13" ht="5.0999999999999996" customHeight="1" x14ac:dyDescent="0.15">
      <c r="A4" s="60"/>
      <c r="B4" s="60"/>
      <c r="C4" s="63"/>
      <c r="D4" s="63"/>
      <c r="E4" s="63"/>
      <c r="F4" s="63"/>
      <c r="G4" s="61"/>
      <c r="H4" s="60"/>
      <c r="I4" s="60"/>
      <c r="J4" s="60"/>
      <c r="K4" s="60"/>
      <c r="L4" s="60"/>
      <c r="M4" s="60"/>
    </row>
    <row r="5" spans="1:13" ht="20.100000000000001" customHeight="1" x14ac:dyDescent="0.15">
      <c r="A5" s="60" t="s">
        <v>19</v>
      </c>
      <c r="B5" s="60"/>
      <c r="C5" s="365">
        <f>情報記入シート!B36</f>
        <v>0</v>
      </c>
      <c r="D5" s="365"/>
      <c r="E5" s="365"/>
      <c r="F5" s="365"/>
      <c r="G5" s="60"/>
      <c r="H5" s="60"/>
      <c r="I5" s="60"/>
      <c r="J5" s="60"/>
      <c r="K5" s="60"/>
      <c r="L5" s="60"/>
      <c r="M5" s="100"/>
    </row>
    <row r="6" spans="1:13" ht="5.0999999999999996" customHeight="1" x14ac:dyDescent="0.15">
      <c r="A6" s="60"/>
      <c r="B6" s="60"/>
      <c r="C6" s="64"/>
      <c r="D6" s="64"/>
      <c r="E6" s="64"/>
      <c r="F6" s="64"/>
      <c r="G6" s="60"/>
      <c r="H6" s="60"/>
      <c r="I6" s="60"/>
      <c r="J6" s="60"/>
      <c r="K6" s="60"/>
      <c r="L6" s="60"/>
      <c r="M6" s="60"/>
    </row>
    <row r="7" spans="1:13" ht="20.100000000000001" customHeight="1" x14ac:dyDescent="0.15">
      <c r="A7" s="56" t="s">
        <v>20</v>
      </c>
      <c r="B7" s="57"/>
      <c r="C7" s="56" t="s">
        <v>21</v>
      </c>
      <c r="D7" s="57"/>
      <c r="E7" s="56"/>
      <c r="F7" s="56"/>
      <c r="G7" s="56"/>
      <c r="H7" s="56"/>
      <c r="I7" s="58"/>
      <c r="J7" s="56"/>
      <c r="K7" s="60"/>
      <c r="L7" s="60"/>
      <c r="M7" s="60"/>
    </row>
    <row r="8" spans="1:13" ht="5.0999999999999996" customHeight="1" x14ac:dyDescent="0.15">
      <c r="A8" s="56"/>
      <c r="B8" s="57"/>
      <c r="C8" s="56"/>
      <c r="D8" s="57"/>
      <c r="E8" s="56"/>
      <c r="F8" s="56"/>
      <c r="G8" s="56"/>
      <c r="H8" s="56"/>
      <c r="I8" s="58"/>
      <c r="J8" s="56"/>
      <c r="K8" s="60"/>
      <c r="L8" s="60"/>
      <c r="M8" s="60"/>
    </row>
    <row r="9" spans="1:13" ht="20.100000000000001" customHeight="1" x14ac:dyDescent="0.15">
      <c r="A9" s="56" t="s">
        <v>22</v>
      </c>
      <c r="B9" s="57"/>
      <c r="C9" s="56" t="s">
        <v>45</v>
      </c>
      <c r="D9" s="57"/>
      <c r="E9" s="60"/>
      <c r="F9" s="56" t="s">
        <v>23</v>
      </c>
      <c r="G9" s="56"/>
      <c r="H9" s="56"/>
      <c r="I9" s="58"/>
      <c r="J9" s="56"/>
      <c r="K9" s="60"/>
      <c r="L9" s="60"/>
      <c r="M9" s="60"/>
    </row>
    <row r="10" spans="1:13" ht="20.100000000000001" customHeight="1" x14ac:dyDescent="0.15">
      <c r="A10" s="56"/>
      <c r="B10" s="57"/>
      <c r="C10" s="56" t="s">
        <v>24</v>
      </c>
      <c r="D10" s="56"/>
      <c r="E10" s="56"/>
      <c r="F10" s="56"/>
      <c r="G10" s="56"/>
      <c r="H10" s="56"/>
      <c r="I10" s="58"/>
      <c r="J10" s="56"/>
      <c r="K10" s="60"/>
      <c r="L10" s="60"/>
      <c r="M10" s="60"/>
    </row>
    <row r="11" spans="1:13" ht="5.0999999999999996" customHeight="1" x14ac:dyDescent="0.15">
      <c r="A11" s="56"/>
      <c r="B11" s="57"/>
      <c r="C11" s="56"/>
      <c r="D11" s="57"/>
      <c r="E11" s="56"/>
      <c r="F11" s="56"/>
      <c r="G11" s="56"/>
      <c r="H11" s="56"/>
      <c r="I11" s="58"/>
      <c r="J11" s="56"/>
      <c r="K11" s="60"/>
      <c r="L11" s="60"/>
      <c r="M11" s="60"/>
    </row>
    <row r="12" spans="1:13" ht="20.100000000000001" customHeight="1" x14ac:dyDescent="0.15">
      <c r="A12" s="56" t="s">
        <v>26</v>
      </c>
      <c r="B12" s="57"/>
      <c r="C12" s="56" t="s">
        <v>46</v>
      </c>
      <c r="D12" s="56"/>
      <c r="E12" s="56"/>
      <c r="F12" s="56"/>
      <c r="G12" s="56"/>
      <c r="H12" s="56"/>
      <c r="I12" s="58"/>
      <c r="J12" s="56"/>
      <c r="K12" s="60"/>
      <c r="L12" s="60"/>
      <c r="M12" s="60"/>
    </row>
    <row r="13" spans="1:13" ht="5.0999999999999996" customHeight="1" x14ac:dyDescent="0.15">
      <c r="A13" s="56"/>
      <c r="B13" s="57"/>
      <c r="C13" s="56"/>
      <c r="D13" s="56"/>
      <c r="E13" s="56"/>
      <c r="F13" s="56"/>
      <c r="G13" s="56"/>
      <c r="H13" s="56"/>
      <c r="I13" s="58"/>
      <c r="J13" s="56"/>
      <c r="K13" s="60"/>
      <c r="L13" s="60"/>
      <c r="M13" s="60"/>
    </row>
    <row r="14" spans="1:13" ht="20.100000000000001" customHeight="1" x14ac:dyDescent="0.15">
      <c r="A14" s="57" t="s">
        <v>27</v>
      </c>
      <c r="B14" s="57"/>
      <c r="C14" s="56" t="s">
        <v>28</v>
      </c>
      <c r="D14" s="56"/>
      <c r="E14" s="56"/>
      <c r="F14" s="56"/>
      <c r="G14" s="56"/>
      <c r="H14" s="56"/>
      <c r="I14" s="58"/>
      <c r="J14" s="56"/>
      <c r="K14" s="60"/>
      <c r="L14" s="60"/>
      <c r="M14" s="60"/>
    </row>
    <row r="15" spans="1:13" ht="5.0999999999999996" customHeight="1" x14ac:dyDescent="0.15">
      <c r="A15" s="57"/>
      <c r="B15" s="57"/>
      <c r="C15" s="56"/>
      <c r="D15" s="56"/>
      <c r="E15" s="56"/>
      <c r="F15" s="56"/>
      <c r="G15" s="56"/>
      <c r="H15" s="56"/>
      <c r="I15" s="58"/>
      <c r="J15" s="56"/>
      <c r="K15" s="60"/>
      <c r="L15" s="60"/>
      <c r="M15" s="60"/>
    </row>
    <row r="16" spans="1:13" ht="20.100000000000001" customHeight="1" x14ac:dyDescent="0.15">
      <c r="A16" s="56" t="s">
        <v>29</v>
      </c>
      <c r="B16" s="62"/>
      <c r="C16" s="56" t="str">
        <f>情報記入シート!B37</f>
        <v>愛知</v>
      </c>
      <c r="D16" s="57"/>
      <c r="E16" s="60"/>
      <c r="F16" s="60"/>
      <c r="G16" s="60"/>
      <c r="H16" s="60"/>
      <c r="I16" s="60"/>
      <c r="J16" s="60"/>
      <c r="K16" s="60"/>
      <c r="L16" s="60"/>
      <c r="M16" s="60"/>
    </row>
    <row r="17" spans="1:13" ht="5.0999999999999996" customHeight="1" x14ac:dyDescent="0.15">
      <c r="B17" s="15"/>
      <c r="C17" s="14"/>
      <c r="E17" s="466"/>
      <c r="F17" s="466"/>
      <c r="G17" s="14"/>
      <c r="H17" s="14"/>
      <c r="I17" s="14"/>
      <c r="J17" s="14"/>
      <c r="K17" s="14"/>
      <c r="L17" s="14"/>
      <c r="M17" s="14"/>
    </row>
    <row r="18" spans="1:13" ht="20.100000000000001" customHeight="1" thickBot="1" x14ac:dyDescent="0.2">
      <c r="B18" s="15"/>
      <c r="C18" s="14"/>
      <c r="E18" s="467"/>
      <c r="F18" s="467"/>
      <c r="G18" s="14"/>
      <c r="H18" s="14"/>
      <c r="I18" s="14"/>
      <c r="J18" s="14"/>
      <c r="K18" s="14"/>
      <c r="L18" s="14"/>
      <c r="M18" s="14"/>
    </row>
    <row r="19" spans="1:13" ht="24.95" customHeight="1" x14ac:dyDescent="0.15">
      <c r="A19" s="88" t="s">
        <v>30</v>
      </c>
      <c r="B19" s="358" t="s">
        <v>20</v>
      </c>
      <c r="C19" s="359"/>
      <c r="D19" s="360"/>
      <c r="E19" s="353" t="s">
        <v>77</v>
      </c>
      <c r="F19" s="353"/>
      <c r="G19" s="353"/>
      <c r="H19" s="353"/>
      <c r="I19" s="353"/>
      <c r="J19" s="353"/>
      <c r="K19" s="353"/>
      <c r="L19" s="353" t="s">
        <v>25</v>
      </c>
      <c r="M19" s="354"/>
    </row>
    <row r="20" spans="1:13" ht="24.95" customHeight="1" x14ac:dyDescent="0.15">
      <c r="A20" s="89">
        <v>1</v>
      </c>
      <c r="B20" s="336" t="s">
        <v>31</v>
      </c>
      <c r="C20" s="337"/>
      <c r="D20" s="338"/>
      <c r="E20" s="339" t="str">
        <f>星取表!A8</f>
        <v>亀山</v>
      </c>
      <c r="F20" s="340"/>
      <c r="G20" s="66"/>
      <c r="H20" s="65" t="s">
        <v>32</v>
      </c>
      <c r="I20" s="66"/>
      <c r="J20" s="342" t="str">
        <f>星取表!A22</f>
        <v>旭森B</v>
      </c>
      <c r="K20" s="343"/>
      <c r="L20" s="341" t="str">
        <f>E21</f>
        <v>金城</v>
      </c>
      <c r="M20" s="344"/>
    </row>
    <row r="21" spans="1:13" ht="24.95" customHeight="1" x14ac:dyDescent="0.15">
      <c r="A21" s="89">
        <v>2</v>
      </c>
      <c r="B21" s="336" t="s">
        <v>33</v>
      </c>
      <c r="C21" s="337"/>
      <c r="D21" s="338"/>
      <c r="E21" s="339" t="str">
        <f>星取表!A10</f>
        <v>金城</v>
      </c>
      <c r="F21" s="340"/>
      <c r="G21" s="66"/>
      <c r="H21" s="65" t="s">
        <v>32</v>
      </c>
      <c r="I21" s="66"/>
      <c r="J21" s="342" t="str">
        <f>星取表!A16</f>
        <v>豊栄</v>
      </c>
      <c r="K21" s="343"/>
      <c r="L21" s="341" t="str">
        <f>E20</f>
        <v>亀山</v>
      </c>
      <c r="M21" s="344"/>
    </row>
    <row r="22" spans="1:13" ht="24.95" customHeight="1" x14ac:dyDescent="0.15">
      <c r="A22" s="89">
        <v>3</v>
      </c>
      <c r="B22" s="336" t="s">
        <v>34</v>
      </c>
      <c r="C22" s="337"/>
      <c r="D22" s="338"/>
      <c r="E22" s="341" t="s">
        <v>44</v>
      </c>
      <c r="F22" s="342"/>
      <c r="G22" s="342"/>
      <c r="H22" s="342"/>
      <c r="I22" s="342"/>
      <c r="J22" s="342"/>
      <c r="K22" s="343"/>
      <c r="L22" s="341"/>
      <c r="M22" s="344"/>
    </row>
    <row r="23" spans="1:13" ht="24.95" customHeight="1" x14ac:dyDescent="0.15">
      <c r="A23" s="89">
        <v>4</v>
      </c>
      <c r="B23" s="336" t="s">
        <v>140</v>
      </c>
      <c r="C23" s="337"/>
      <c r="D23" s="338"/>
      <c r="E23" s="341" t="str">
        <f>星取表!A8</f>
        <v>亀山</v>
      </c>
      <c r="F23" s="342"/>
      <c r="G23" s="66"/>
      <c r="H23" s="65" t="s">
        <v>32</v>
      </c>
      <c r="I23" s="66"/>
      <c r="J23" s="340" t="str">
        <f>星取表!A24</f>
        <v>ﾌﾟﾗｲﾏﾘｰ</v>
      </c>
      <c r="K23" s="346"/>
      <c r="L23" s="341" t="str">
        <f>J21</f>
        <v>豊栄</v>
      </c>
      <c r="M23" s="344"/>
    </row>
    <row r="24" spans="1:13" ht="24.95" customHeight="1" x14ac:dyDescent="0.15">
      <c r="A24" s="89">
        <v>5</v>
      </c>
      <c r="B24" s="336" t="s">
        <v>141</v>
      </c>
      <c r="C24" s="337"/>
      <c r="D24" s="338"/>
      <c r="E24" s="341" t="str">
        <f>星取表!A12</f>
        <v>旭森A</v>
      </c>
      <c r="F24" s="342"/>
      <c r="G24" s="66"/>
      <c r="H24" s="65" t="s">
        <v>32</v>
      </c>
      <c r="I24" s="66"/>
      <c r="J24" s="342" t="str">
        <f>星取表!A18</f>
        <v>愛知</v>
      </c>
      <c r="K24" s="343"/>
      <c r="L24" s="341" t="str">
        <f>E23</f>
        <v>亀山</v>
      </c>
      <c r="M24" s="344"/>
    </row>
    <row r="25" spans="1:13" ht="24.95" customHeight="1" x14ac:dyDescent="0.15">
      <c r="A25" s="89">
        <v>6</v>
      </c>
      <c r="B25" s="336" t="s">
        <v>142</v>
      </c>
      <c r="C25" s="337"/>
      <c r="D25" s="338"/>
      <c r="E25" s="341" t="s">
        <v>44</v>
      </c>
      <c r="F25" s="342"/>
      <c r="G25" s="342"/>
      <c r="H25" s="342"/>
      <c r="I25" s="342"/>
      <c r="J25" s="342"/>
      <c r="K25" s="343"/>
      <c r="L25" s="341"/>
      <c r="M25" s="344"/>
    </row>
    <row r="26" spans="1:13" ht="24.95" customHeight="1" x14ac:dyDescent="0.15">
      <c r="A26" s="89">
        <v>4</v>
      </c>
      <c r="B26" s="336" t="s">
        <v>143</v>
      </c>
      <c r="C26" s="337"/>
      <c r="D26" s="338"/>
      <c r="E26" s="341" t="str">
        <f>星取表!A10</f>
        <v>金城</v>
      </c>
      <c r="F26" s="342"/>
      <c r="G26" s="66"/>
      <c r="H26" s="65" t="s">
        <v>32</v>
      </c>
      <c r="I26" s="66"/>
      <c r="J26" s="340" t="str">
        <f>星取表!A24</f>
        <v>ﾌﾟﾗｲﾏﾘｰ</v>
      </c>
      <c r="K26" s="346"/>
      <c r="L26" s="341" t="str">
        <f>J24</f>
        <v>愛知</v>
      </c>
      <c r="M26" s="344"/>
    </row>
    <row r="27" spans="1:13" ht="24.95" customHeight="1" thickBot="1" x14ac:dyDescent="0.2">
      <c r="A27" s="90">
        <v>5</v>
      </c>
      <c r="B27" s="361" t="s">
        <v>144</v>
      </c>
      <c r="C27" s="362"/>
      <c r="D27" s="363"/>
      <c r="E27" s="351" t="str">
        <f>星取表!A14</f>
        <v>城東</v>
      </c>
      <c r="F27" s="349"/>
      <c r="G27" s="91"/>
      <c r="H27" s="92" t="s">
        <v>32</v>
      </c>
      <c r="I27" s="91"/>
      <c r="J27" s="349" t="str">
        <f>星取表!A20</f>
        <v>彦根</v>
      </c>
      <c r="K27" s="350"/>
      <c r="L27" s="351" t="str">
        <f>E26</f>
        <v>金城</v>
      </c>
      <c r="M27" s="352"/>
    </row>
    <row r="28" spans="1:13" ht="24.95" customHeight="1" thickBot="1" x14ac:dyDescent="0.2">
      <c r="A28" s="93"/>
      <c r="B28" s="93"/>
      <c r="C28" s="93"/>
      <c r="D28" s="93"/>
      <c r="E28" s="94"/>
      <c r="F28" s="94"/>
      <c r="G28" s="95"/>
      <c r="H28" s="94"/>
      <c r="I28" s="95"/>
      <c r="J28" s="94"/>
      <c r="K28" s="94"/>
      <c r="L28" s="94"/>
      <c r="M28" s="94"/>
    </row>
    <row r="29" spans="1:13" ht="24.95" customHeight="1" x14ac:dyDescent="0.15">
      <c r="A29" s="88" t="s">
        <v>30</v>
      </c>
      <c r="B29" s="358" t="s">
        <v>20</v>
      </c>
      <c r="C29" s="359"/>
      <c r="D29" s="360"/>
      <c r="E29" s="353" t="s">
        <v>76</v>
      </c>
      <c r="F29" s="353"/>
      <c r="G29" s="353"/>
      <c r="H29" s="353"/>
      <c r="I29" s="353"/>
      <c r="J29" s="353"/>
      <c r="K29" s="353"/>
      <c r="L29" s="353" t="s">
        <v>25</v>
      </c>
      <c r="M29" s="354"/>
    </row>
    <row r="30" spans="1:13" ht="24.95" customHeight="1" x14ac:dyDescent="0.15">
      <c r="A30" s="89">
        <v>1</v>
      </c>
      <c r="B30" s="336" t="s">
        <v>31</v>
      </c>
      <c r="C30" s="337"/>
      <c r="D30" s="338"/>
      <c r="E30" s="339" t="str">
        <f>星取表!A24</f>
        <v>ﾌﾟﾗｲﾏﾘｰ</v>
      </c>
      <c r="F30" s="340"/>
      <c r="G30" s="66"/>
      <c r="H30" s="65" t="s">
        <v>32</v>
      </c>
      <c r="I30" s="66"/>
      <c r="J30" s="342" t="str">
        <f>星取表!A20</f>
        <v>彦根</v>
      </c>
      <c r="K30" s="343"/>
      <c r="L30" s="341" t="str">
        <f>E31</f>
        <v>旭森A</v>
      </c>
      <c r="M30" s="344"/>
    </row>
    <row r="31" spans="1:13" ht="24.95" customHeight="1" x14ac:dyDescent="0.15">
      <c r="A31" s="89">
        <v>2</v>
      </c>
      <c r="B31" s="336" t="s">
        <v>33</v>
      </c>
      <c r="C31" s="337"/>
      <c r="D31" s="338"/>
      <c r="E31" s="339" t="str">
        <f>星取表!A12</f>
        <v>旭森A</v>
      </c>
      <c r="F31" s="340"/>
      <c r="G31" s="66"/>
      <c r="H31" s="65" t="s">
        <v>32</v>
      </c>
      <c r="I31" s="66"/>
      <c r="J31" s="342" t="str">
        <f>星取表!A14</f>
        <v>城東</v>
      </c>
      <c r="K31" s="343"/>
      <c r="L31" s="341" t="str">
        <f>E30</f>
        <v>ﾌﾟﾗｲﾏﾘｰ</v>
      </c>
      <c r="M31" s="344"/>
    </row>
    <row r="32" spans="1:13" ht="24.95" customHeight="1" x14ac:dyDescent="0.15">
      <c r="A32" s="89">
        <v>3</v>
      </c>
      <c r="B32" s="336" t="s">
        <v>34</v>
      </c>
      <c r="C32" s="337"/>
      <c r="D32" s="338"/>
      <c r="E32" s="341" t="s">
        <v>44</v>
      </c>
      <c r="F32" s="342"/>
      <c r="G32" s="342"/>
      <c r="H32" s="342"/>
      <c r="I32" s="342"/>
      <c r="J32" s="342"/>
      <c r="K32" s="343"/>
      <c r="L32" s="341"/>
      <c r="M32" s="344"/>
    </row>
    <row r="33" spans="1:13" ht="24.95" customHeight="1" x14ac:dyDescent="0.15">
      <c r="A33" s="89">
        <v>4</v>
      </c>
      <c r="B33" s="336" t="s">
        <v>140</v>
      </c>
      <c r="C33" s="337"/>
      <c r="D33" s="338"/>
      <c r="E33" s="341" t="str">
        <f>星取表!A10</f>
        <v>金城</v>
      </c>
      <c r="F33" s="342"/>
      <c r="G33" s="66"/>
      <c r="H33" s="65" t="s">
        <v>32</v>
      </c>
      <c r="I33" s="66"/>
      <c r="J33" s="340" t="str">
        <f>星取表!A20</f>
        <v>彦根</v>
      </c>
      <c r="K33" s="346"/>
      <c r="L33" s="341" t="str">
        <f>J31</f>
        <v>城東</v>
      </c>
      <c r="M33" s="344"/>
    </row>
    <row r="34" spans="1:13" ht="24.95" customHeight="1" x14ac:dyDescent="0.15">
      <c r="A34" s="89">
        <v>5</v>
      </c>
      <c r="B34" s="336" t="s">
        <v>141</v>
      </c>
      <c r="C34" s="337"/>
      <c r="D34" s="338"/>
      <c r="E34" s="341" t="str">
        <f>星取表!A14</f>
        <v>城東</v>
      </c>
      <c r="F34" s="342"/>
      <c r="G34" s="66"/>
      <c r="H34" s="65" t="s">
        <v>32</v>
      </c>
      <c r="I34" s="66"/>
      <c r="J34" s="342" t="str">
        <f>星取表!A16</f>
        <v>豊栄</v>
      </c>
      <c r="K34" s="343"/>
      <c r="L34" s="341" t="str">
        <f>E33</f>
        <v>金城</v>
      </c>
      <c r="M34" s="344"/>
    </row>
    <row r="35" spans="1:13" ht="24.95" customHeight="1" x14ac:dyDescent="0.15">
      <c r="A35" s="89">
        <v>6</v>
      </c>
      <c r="B35" s="336" t="s">
        <v>142</v>
      </c>
      <c r="C35" s="337"/>
      <c r="D35" s="338"/>
      <c r="E35" s="341" t="s">
        <v>44</v>
      </c>
      <c r="F35" s="342"/>
      <c r="G35" s="342"/>
      <c r="H35" s="342"/>
      <c r="I35" s="342"/>
      <c r="J35" s="342"/>
      <c r="K35" s="343"/>
      <c r="L35" s="341"/>
      <c r="M35" s="344"/>
    </row>
    <row r="36" spans="1:13" ht="24.95" customHeight="1" x14ac:dyDescent="0.15">
      <c r="A36" s="89">
        <v>4</v>
      </c>
      <c r="B36" s="336" t="s">
        <v>143</v>
      </c>
      <c r="C36" s="337"/>
      <c r="D36" s="338"/>
      <c r="E36" s="341" t="str">
        <f>星取表!A12</f>
        <v>旭森A</v>
      </c>
      <c r="F36" s="342"/>
      <c r="G36" s="66"/>
      <c r="H36" s="65" t="s">
        <v>32</v>
      </c>
      <c r="I36" s="66"/>
      <c r="J36" s="340" t="str">
        <f>星取表!A22</f>
        <v>旭森B</v>
      </c>
      <c r="K36" s="346"/>
      <c r="L36" s="341" t="str">
        <f>J34</f>
        <v>豊栄</v>
      </c>
      <c r="M36" s="344"/>
    </row>
    <row r="37" spans="1:13" ht="24.95" customHeight="1" thickBot="1" x14ac:dyDescent="0.2">
      <c r="A37" s="90">
        <v>5</v>
      </c>
      <c r="B37" s="361" t="s">
        <v>144</v>
      </c>
      <c r="C37" s="362"/>
      <c r="D37" s="363"/>
      <c r="E37" s="351" t="str">
        <f>星取表!A16</f>
        <v>豊栄</v>
      </c>
      <c r="F37" s="349"/>
      <c r="G37" s="91"/>
      <c r="H37" s="92" t="s">
        <v>32</v>
      </c>
      <c r="I37" s="91"/>
      <c r="J37" s="349" t="str">
        <f>星取表!A18</f>
        <v>愛知</v>
      </c>
      <c r="K37" s="350"/>
      <c r="L37" s="351" t="str">
        <f>J36</f>
        <v>旭森B</v>
      </c>
      <c r="M37" s="352"/>
    </row>
    <row r="38" spans="1:13" ht="20.100000000000001" customHeight="1" x14ac:dyDescent="0.15">
      <c r="A38" s="14"/>
      <c r="B38" s="15"/>
      <c r="C38" s="14"/>
      <c r="D38" s="16"/>
      <c r="E38" s="14"/>
      <c r="F38" s="14"/>
      <c r="G38" s="14"/>
      <c r="H38" s="14"/>
      <c r="I38" s="14"/>
      <c r="J38" s="14"/>
      <c r="K38" s="14"/>
      <c r="L38" s="14"/>
      <c r="M38" s="14"/>
    </row>
    <row r="39" spans="1:13" ht="20.100000000000001" customHeight="1" x14ac:dyDescent="0.15">
      <c r="A39" s="56" t="s">
        <v>38</v>
      </c>
      <c r="B39" s="18"/>
      <c r="C39" s="18"/>
      <c r="D39" s="18"/>
      <c r="E39" s="18"/>
      <c r="F39" s="18"/>
      <c r="G39" s="19"/>
      <c r="H39" s="18"/>
      <c r="I39" s="19"/>
      <c r="J39" s="18"/>
      <c r="K39" s="18"/>
      <c r="L39" s="18"/>
      <c r="M39" s="18"/>
    </row>
    <row r="40" spans="1:13" ht="5.0999999999999996" customHeight="1" x14ac:dyDescent="0.15">
      <c r="A40" s="56"/>
      <c r="B40" s="15"/>
      <c r="C40" s="14"/>
      <c r="D40" s="16"/>
      <c r="E40" s="14"/>
      <c r="F40" s="14"/>
      <c r="G40" s="14"/>
      <c r="H40" s="14"/>
      <c r="I40" s="14"/>
      <c r="J40" s="14"/>
      <c r="K40" s="14"/>
      <c r="L40" s="14"/>
      <c r="M40" s="14"/>
    </row>
    <row r="41" spans="1:13" ht="20.100000000000001" customHeight="1" x14ac:dyDescent="0.15">
      <c r="A41" s="56" t="s">
        <v>69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</row>
    <row r="42" spans="1:13" ht="5.0999999999999996" customHeight="1" x14ac:dyDescent="0.15">
      <c r="A42" s="56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</row>
    <row r="43" spans="1:13" ht="20.100000000000001" customHeight="1" x14ac:dyDescent="0.15">
      <c r="A43" s="56" t="s">
        <v>89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</row>
    <row r="44" spans="1:13" ht="20.100000000000001" customHeight="1" x14ac:dyDescent="0.15">
      <c r="A44" s="14"/>
      <c r="B44" s="68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</row>
    <row r="45" spans="1:13" ht="20.100000000000001" customHeight="1" x14ac:dyDescent="0.1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</row>
    <row r="46" spans="1:13" ht="20.100000000000001" customHeight="1" x14ac:dyDescent="0.1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</row>
    <row r="47" spans="1:13" ht="20.100000000000001" customHeight="1" x14ac:dyDescent="0.15">
      <c r="A47" s="17"/>
      <c r="B47" s="17"/>
      <c r="C47" s="17"/>
      <c r="D47" s="17"/>
      <c r="E47" s="17"/>
      <c r="F47" s="17"/>
      <c r="G47" s="17"/>
      <c r="H47" s="17"/>
      <c r="I47" s="17"/>
      <c r="J47" s="20"/>
      <c r="K47" s="14"/>
      <c r="L47" s="14"/>
      <c r="M47" s="14"/>
    </row>
    <row r="48" spans="1:13" x14ac:dyDescent="0.15">
      <c r="A48" s="8"/>
      <c r="B48" s="8"/>
      <c r="C48" s="8"/>
      <c r="D48" s="8"/>
      <c r="E48" s="8"/>
      <c r="F48" s="11"/>
      <c r="G48" s="11"/>
      <c r="H48" s="8"/>
      <c r="I48" s="8"/>
      <c r="J48" s="8"/>
      <c r="K48" s="8"/>
      <c r="L48" s="8"/>
      <c r="M48" s="8"/>
    </row>
    <row r="49" spans="1:13" x14ac:dyDescent="0.15">
      <c r="A49" s="12"/>
      <c r="B49" s="12"/>
      <c r="C49" s="12"/>
      <c r="D49" s="12"/>
      <c r="E49" s="12"/>
      <c r="H49" s="12"/>
      <c r="I49" s="12"/>
      <c r="J49" s="12"/>
      <c r="K49" s="12"/>
      <c r="L49" s="12"/>
      <c r="M49" s="12"/>
    </row>
  </sheetData>
  <sheetProtection sheet="1" selectLockedCells="1"/>
  <mergeCells count="71">
    <mergeCell ref="L34:M34"/>
    <mergeCell ref="B37:D37"/>
    <mergeCell ref="E37:F37"/>
    <mergeCell ref="J37:K37"/>
    <mergeCell ref="L37:M37"/>
    <mergeCell ref="B36:D36"/>
    <mergeCell ref="E36:F36"/>
    <mergeCell ref="J36:K36"/>
    <mergeCell ref="L36:M36"/>
    <mergeCell ref="B35:D35"/>
    <mergeCell ref="E35:K35"/>
    <mergeCell ref="L35:M35"/>
    <mergeCell ref="B34:D34"/>
    <mergeCell ref="E34:F34"/>
    <mergeCell ref="J34:K34"/>
    <mergeCell ref="L30:M30"/>
    <mergeCell ref="B31:D31"/>
    <mergeCell ref="E31:F31"/>
    <mergeCell ref="J31:K31"/>
    <mergeCell ref="L31:M31"/>
    <mergeCell ref="B30:D30"/>
    <mergeCell ref="E30:F30"/>
    <mergeCell ref="J30:K30"/>
    <mergeCell ref="B32:D32"/>
    <mergeCell ref="E32:K32"/>
    <mergeCell ref="L32:M32"/>
    <mergeCell ref="B33:D33"/>
    <mergeCell ref="E33:F33"/>
    <mergeCell ref="J33:K33"/>
    <mergeCell ref="L33:M33"/>
    <mergeCell ref="B20:D20"/>
    <mergeCell ref="E20:F20"/>
    <mergeCell ref="J20:K20"/>
    <mergeCell ref="L20:M20"/>
    <mergeCell ref="L19:M19"/>
    <mergeCell ref="B19:D19"/>
    <mergeCell ref="E19:K19"/>
    <mergeCell ref="C1:H1"/>
    <mergeCell ref="C3:F3"/>
    <mergeCell ref="C5:F5"/>
    <mergeCell ref="E17:F17"/>
    <mergeCell ref="E18:F18"/>
    <mergeCell ref="L21:M21"/>
    <mergeCell ref="B22:D22"/>
    <mergeCell ref="L22:M22"/>
    <mergeCell ref="E22:K22"/>
    <mergeCell ref="B21:D21"/>
    <mergeCell ref="E21:F21"/>
    <mergeCell ref="J21:K21"/>
    <mergeCell ref="L23:M23"/>
    <mergeCell ref="B24:D24"/>
    <mergeCell ref="E24:F24"/>
    <mergeCell ref="J24:K24"/>
    <mergeCell ref="L24:M24"/>
    <mergeCell ref="B23:D23"/>
    <mergeCell ref="E23:F23"/>
    <mergeCell ref="J23:K23"/>
    <mergeCell ref="L25:M25"/>
    <mergeCell ref="B26:D26"/>
    <mergeCell ref="E26:F26"/>
    <mergeCell ref="J26:K26"/>
    <mergeCell ref="L26:M26"/>
    <mergeCell ref="E25:K25"/>
    <mergeCell ref="B25:D25"/>
    <mergeCell ref="B29:D29"/>
    <mergeCell ref="L29:M29"/>
    <mergeCell ref="E29:K29"/>
    <mergeCell ref="B27:D27"/>
    <mergeCell ref="E27:F27"/>
    <mergeCell ref="J27:K27"/>
    <mergeCell ref="L27:M27"/>
  </mergeCells>
  <phoneticPr fontId="26"/>
  <pageMargins left="1.3779527559055118" right="0.59055118110236227" top="0.98425196850393704" bottom="0.78740157480314965" header="0.51181102362204722" footer="0.51181102362204722"/>
  <pageSetup paperSize="9" scale="91" firstPageNumber="4294963191" orientation="portrait" horizontalDpi="1200" verticalDpi="1200" r:id="rId1"/>
  <headerFooter alignWithMargins="0"/>
  <ignoredErrors>
    <ignoredError sqref="C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26"/>
  <sheetViews>
    <sheetView zoomScaleNormal="100" zoomScaleSheetLayoutView="100" workbookViewId="0">
      <selection activeCell="C14" sqref="C14"/>
    </sheetView>
  </sheetViews>
  <sheetFormatPr defaultColWidth="9" defaultRowHeight="13.5" x14ac:dyDescent="0.15"/>
  <cols>
    <col min="1" max="2" width="4.25" customWidth="1"/>
    <col min="3" max="29" width="2.875" customWidth="1"/>
    <col min="30" max="32" width="5.125" customWidth="1"/>
    <col min="33" max="33" width="6.5" bestFit="1" customWidth="1"/>
    <col min="34" max="34" width="5.125" customWidth="1"/>
    <col min="35" max="35" width="5.875" customWidth="1"/>
    <col min="36" max="36" width="5.125" customWidth="1"/>
    <col min="37" max="37" width="5.125" hidden="1" customWidth="1"/>
    <col min="38" max="38" width="7.875" customWidth="1"/>
    <col min="39" max="39" width="9" hidden="1" customWidth="1"/>
  </cols>
  <sheetData>
    <row r="1" spans="1:39" ht="20.100000000000001" customHeight="1" x14ac:dyDescent="0.15">
      <c r="A1" s="243" t="str">
        <f>情報記入シート!B2</f>
        <v>U９リーグ戦北部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244"/>
      <c r="V1" s="244"/>
      <c r="W1" s="244"/>
      <c r="X1" s="244"/>
      <c r="Y1" s="244"/>
      <c r="Z1" s="244"/>
      <c r="AA1" s="244"/>
      <c r="AB1" s="244"/>
      <c r="AC1" s="244"/>
      <c r="AD1" s="244"/>
      <c r="AE1" s="244"/>
      <c r="AF1" s="244"/>
      <c r="AG1" s="244"/>
      <c r="AH1" s="244"/>
      <c r="AI1" s="244"/>
      <c r="AJ1" s="244"/>
      <c r="AK1" s="244"/>
      <c r="AL1" s="244"/>
    </row>
    <row r="2" spans="1:39" ht="20.100000000000001" customHeight="1" x14ac:dyDescent="0.15">
      <c r="A2" s="244"/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  <c r="Y2" s="244"/>
      <c r="Z2" s="244"/>
      <c r="AA2" s="244"/>
      <c r="AB2" s="244"/>
      <c r="AC2" s="244"/>
      <c r="AD2" s="244"/>
      <c r="AE2" s="244"/>
      <c r="AF2" s="244"/>
      <c r="AG2" s="244"/>
      <c r="AH2" s="244"/>
      <c r="AI2" s="244"/>
      <c r="AJ2" s="244"/>
      <c r="AK2" s="244"/>
      <c r="AL2" s="244"/>
    </row>
    <row r="3" spans="1:39" ht="20.100000000000001" customHeight="1" x14ac:dyDescent="0.15">
      <c r="AH3" s="6" t="s">
        <v>5</v>
      </c>
      <c r="AI3" s="6" t="s">
        <v>6</v>
      </c>
      <c r="AJ3" s="1" t="s">
        <v>7</v>
      </c>
      <c r="AK3" s="1"/>
      <c r="AL3">
        <v>3</v>
      </c>
    </row>
    <row r="4" spans="1:39" ht="20.100000000000001" customHeight="1" x14ac:dyDescent="0.15">
      <c r="F4" s="296"/>
      <c r="G4" s="2"/>
      <c r="H4" s="2"/>
      <c r="I4" s="297"/>
      <c r="J4" s="3"/>
      <c r="K4" s="3"/>
      <c r="L4" s="260"/>
      <c r="M4" s="4"/>
      <c r="N4" s="4"/>
      <c r="O4" s="298"/>
      <c r="P4" s="5"/>
      <c r="Q4" s="5"/>
      <c r="R4" s="297"/>
      <c r="S4" s="3"/>
      <c r="T4" s="3"/>
      <c r="U4" s="260"/>
      <c r="V4" s="4"/>
      <c r="W4" s="4"/>
      <c r="X4" s="4"/>
      <c r="Y4" s="4"/>
      <c r="Z4" s="4"/>
      <c r="AA4" s="260"/>
      <c r="AB4" s="4"/>
      <c r="AC4" s="4"/>
      <c r="AH4" s="6" t="s">
        <v>8</v>
      </c>
      <c r="AI4" s="6" t="s">
        <v>9</v>
      </c>
      <c r="AJ4" s="1" t="s">
        <v>7</v>
      </c>
      <c r="AK4" s="1"/>
      <c r="AL4">
        <v>1</v>
      </c>
    </row>
    <row r="5" spans="1:39" ht="20.100000000000001" customHeight="1" thickBot="1" x14ac:dyDescent="0.2">
      <c r="F5" s="296"/>
      <c r="G5" s="2"/>
      <c r="H5" s="2"/>
      <c r="I5" s="297"/>
      <c r="J5" s="51"/>
      <c r="K5" s="51"/>
      <c r="L5" s="260"/>
      <c r="M5" s="50"/>
      <c r="N5" s="50"/>
      <c r="O5" s="298"/>
      <c r="P5" s="52"/>
      <c r="Q5" s="52"/>
      <c r="R5" s="297"/>
      <c r="S5" s="51"/>
      <c r="T5" s="51"/>
      <c r="U5" s="260"/>
      <c r="V5" s="50"/>
      <c r="W5" s="50"/>
      <c r="X5" s="50"/>
      <c r="Y5" s="50"/>
      <c r="Z5" s="50"/>
      <c r="AA5" s="260"/>
      <c r="AB5" s="50"/>
      <c r="AC5" s="50"/>
      <c r="AH5" s="6" t="s">
        <v>10</v>
      </c>
      <c r="AI5" s="6" t="s">
        <v>11</v>
      </c>
      <c r="AJ5" s="1" t="s">
        <v>7</v>
      </c>
      <c r="AK5" s="1"/>
      <c r="AL5">
        <v>0</v>
      </c>
    </row>
    <row r="6" spans="1:39" ht="20.100000000000001" customHeight="1" x14ac:dyDescent="0.15">
      <c r="A6" s="245" t="s">
        <v>12</v>
      </c>
      <c r="B6" s="246"/>
      <c r="C6" s="249" t="str">
        <f>A8</f>
        <v>亀山</v>
      </c>
      <c r="D6" s="265"/>
      <c r="E6" s="266"/>
      <c r="F6" s="261" t="str">
        <f>A10</f>
        <v>金城</v>
      </c>
      <c r="G6" s="262"/>
      <c r="H6" s="270"/>
      <c r="I6" s="249" t="str">
        <f>A12</f>
        <v>旭森A</v>
      </c>
      <c r="J6" s="255"/>
      <c r="K6" s="256"/>
      <c r="L6" s="249" t="str">
        <f>A14</f>
        <v>城東</v>
      </c>
      <c r="M6" s="255"/>
      <c r="N6" s="256"/>
      <c r="O6" s="249" t="str">
        <f>A16</f>
        <v>豊栄</v>
      </c>
      <c r="P6" s="255"/>
      <c r="Q6" s="256"/>
      <c r="R6" s="249" t="str">
        <f>A18</f>
        <v>愛知</v>
      </c>
      <c r="S6" s="272"/>
      <c r="T6" s="273"/>
      <c r="U6" s="261" t="str">
        <f>A20</f>
        <v>彦根</v>
      </c>
      <c r="V6" s="262"/>
      <c r="W6" s="262"/>
      <c r="X6" s="261" t="str">
        <f>A22</f>
        <v>旭森B</v>
      </c>
      <c r="Y6" s="262"/>
      <c r="Z6" s="262"/>
      <c r="AA6" s="249" t="str">
        <f>A24</f>
        <v>ﾌﾟﾗｲﾏﾘｰ</v>
      </c>
      <c r="AB6" s="250"/>
      <c r="AC6" s="251"/>
      <c r="AD6" s="277" t="s">
        <v>5</v>
      </c>
      <c r="AE6" s="277" t="s">
        <v>10</v>
      </c>
      <c r="AF6" s="277" t="s">
        <v>13</v>
      </c>
      <c r="AG6" s="277" t="s">
        <v>14</v>
      </c>
      <c r="AH6" s="277" t="s">
        <v>15</v>
      </c>
      <c r="AI6" s="236" t="s">
        <v>16</v>
      </c>
      <c r="AJ6" s="238" t="s">
        <v>7</v>
      </c>
      <c r="AK6" s="84"/>
      <c r="AL6" s="240" t="s">
        <v>17</v>
      </c>
      <c r="AM6" s="242"/>
    </row>
    <row r="7" spans="1:39" ht="20.100000000000001" customHeight="1" thickBot="1" x14ac:dyDescent="0.2">
      <c r="A7" s="247"/>
      <c r="B7" s="248"/>
      <c r="C7" s="267"/>
      <c r="D7" s="268"/>
      <c r="E7" s="269"/>
      <c r="F7" s="263"/>
      <c r="G7" s="264"/>
      <c r="H7" s="271"/>
      <c r="I7" s="257"/>
      <c r="J7" s="258"/>
      <c r="K7" s="259"/>
      <c r="L7" s="257"/>
      <c r="M7" s="258"/>
      <c r="N7" s="259"/>
      <c r="O7" s="257"/>
      <c r="P7" s="258"/>
      <c r="Q7" s="259"/>
      <c r="R7" s="274"/>
      <c r="S7" s="275"/>
      <c r="T7" s="276"/>
      <c r="U7" s="263"/>
      <c r="V7" s="264"/>
      <c r="W7" s="264"/>
      <c r="X7" s="263"/>
      <c r="Y7" s="264"/>
      <c r="Z7" s="264"/>
      <c r="AA7" s="252"/>
      <c r="AB7" s="253"/>
      <c r="AC7" s="254"/>
      <c r="AD7" s="278"/>
      <c r="AE7" s="278"/>
      <c r="AF7" s="278"/>
      <c r="AG7" s="278"/>
      <c r="AH7" s="278"/>
      <c r="AI7" s="237"/>
      <c r="AJ7" s="239"/>
      <c r="AK7" s="13"/>
      <c r="AL7" s="241"/>
      <c r="AM7" s="242"/>
    </row>
    <row r="8" spans="1:39" ht="20.100000000000001" customHeight="1" thickTop="1" thickBot="1" x14ac:dyDescent="0.2">
      <c r="A8" s="286" t="str">
        <f>情報記入シート!E7</f>
        <v>亀山</v>
      </c>
      <c r="B8" s="287"/>
      <c r="C8" s="308"/>
      <c r="D8" s="309"/>
      <c r="E8" s="310"/>
      <c r="F8" s="102">
        <f>第１節!G22</f>
        <v>0</v>
      </c>
      <c r="G8" s="103" t="str">
        <f t="shared" ref="G8:G18" si="0">IF((F8-H8)=0,"△",IF((F8-H8)&gt;=1,"○","●"))</f>
        <v>△</v>
      </c>
      <c r="H8" s="104">
        <f>第１節!I22</f>
        <v>0</v>
      </c>
      <c r="I8" s="105">
        <f>第１節!G24</f>
        <v>0</v>
      </c>
      <c r="J8" s="103" t="str">
        <f t="shared" ref="J8:J18" si="1">IF((I8-K8)=0,"△",IF((I8-K8)&gt;=1,"○","●"))</f>
        <v>△</v>
      </c>
      <c r="K8" s="104">
        <f>第１節!I24</f>
        <v>0</v>
      </c>
      <c r="L8" s="106">
        <f>第１節!G26</f>
        <v>0</v>
      </c>
      <c r="M8" s="103" t="str">
        <f t="shared" ref="M8:M13" si="2">IF((L8-N8)=0,"△",IF((L8-N8)&gt;=1,"○","●"))</f>
        <v>△</v>
      </c>
      <c r="N8" s="104">
        <f>第１節!I26</f>
        <v>0</v>
      </c>
      <c r="O8" s="105">
        <f>第2節!G22</f>
        <v>0</v>
      </c>
      <c r="P8" s="103" t="str">
        <f t="shared" ref="P8:P15" si="3">IF((O8-Q8)=0,"△",IF((O8-Q8)&gt;=1,"○","●"))</f>
        <v>△</v>
      </c>
      <c r="Q8" s="104">
        <f>第2節!I22</f>
        <v>0</v>
      </c>
      <c r="R8" s="107">
        <f>第2節!G25</f>
        <v>0</v>
      </c>
      <c r="S8" s="103" t="str">
        <f t="shared" ref="S8:S17" si="4">IF((R8-T8)=0,"△",IF((R8-T8)&gt;=1,"○","●"))</f>
        <v>△</v>
      </c>
      <c r="T8" s="104">
        <f>第2節!I25</f>
        <v>0</v>
      </c>
      <c r="U8" s="105">
        <f>第2節!G28</f>
        <v>0</v>
      </c>
      <c r="V8" s="103" t="str">
        <f t="shared" ref="V8:V18" si="5">IF((U8-W8)=0,"△",IF((U8-W8)&gt;=1,"○","●"))</f>
        <v>△</v>
      </c>
      <c r="W8" s="104">
        <f>第2節!I28</f>
        <v>0</v>
      </c>
      <c r="X8" s="105">
        <f>第３節!G22</f>
        <v>0</v>
      </c>
      <c r="Y8" s="103" t="str">
        <f t="shared" ref="Y8:Y18" si="6">IF((X8-Z8)=0,"△",IF((X8-Z8)&gt;=1,"○","●"))</f>
        <v>△</v>
      </c>
      <c r="Z8" s="104">
        <f>第３節!I22</f>
        <v>0</v>
      </c>
      <c r="AA8" s="105">
        <f>第３節!G25</f>
        <v>0</v>
      </c>
      <c r="AB8" s="103" t="str">
        <f t="shared" ref="AB8:AB18" si="7">IF((AA8-AC8)=0,"△",IF((AA8-AC8)&gt;=1,"○","●"))</f>
        <v>△</v>
      </c>
      <c r="AC8" s="104">
        <f>第３節!I25</f>
        <v>0</v>
      </c>
      <c r="AD8" s="108">
        <f t="shared" ref="AD8:AD18" si="8">COUNTIF(C8:AC8,"○")</f>
        <v>0</v>
      </c>
      <c r="AE8" s="109">
        <f t="shared" ref="AE8:AE18" si="9">COUNTIF(C8:AC8,"●")</f>
        <v>0</v>
      </c>
      <c r="AF8" s="109">
        <f t="shared" ref="AF8:AF18" si="10">COUNTIF(C8:AC8,"△")</f>
        <v>8</v>
      </c>
      <c r="AG8" s="110">
        <f>F8+I8+L8+O8+R8+U8+AA8+X8</f>
        <v>0</v>
      </c>
      <c r="AH8" s="110">
        <f>H8+K8+N8+Q8+T8+W8+AC8+Z8</f>
        <v>0</v>
      </c>
      <c r="AI8" s="110">
        <f t="shared" ref="AI8:AI18" si="11">AG8-AH8</f>
        <v>0</v>
      </c>
      <c r="AJ8" s="111">
        <f t="shared" ref="AJ8:AJ18" si="12">AD8*3+AF8*1</f>
        <v>8</v>
      </c>
      <c r="AK8" s="40">
        <f t="shared" ref="AK8:AK18" si="13">AJ8*100+AI8*10+AG8</f>
        <v>800</v>
      </c>
      <c r="AL8" s="123">
        <f>RANK(AK8,(AK8,AK10,AK12,AK14,AK16,AK18,AK20,AK22,AK24),0)</f>
        <v>1</v>
      </c>
      <c r="AM8" s="44" t="e">
        <f>(AJ8+#REF!)*1000+(AI8+#REF!)*10+AG8+#REF!</f>
        <v>#REF!</v>
      </c>
    </row>
    <row r="9" spans="1:39" ht="20.100000000000001" customHeight="1" thickTop="1" thickBot="1" x14ac:dyDescent="0.2">
      <c r="A9" s="288"/>
      <c r="B9" s="289"/>
      <c r="C9" s="311"/>
      <c r="D9" s="303"/>
      <c r="E9" s="304"/>
      <c r="F9" s="102">
        <f>第４節!G20</f>
        <v>0</v>
      </c>
      <c r="G9" s="103" t="str">
        <f>IF((F9-H9)=0,"△",IF((F9-H9)&gt;=1,"○","●"))</f>
        <v>△</v>
      </c>
      <c r="H9" s="104">
        <f>第４節!I20</f>
        <v>0</v>
      </c>
      <c r="I9" s="105">
        <f>第４節!G22</f>
        <v>0</v>
      </c>
      <c r="J9" s="103" t="str">
        <f>IF((I9-K9)=0,"△",IF((I9-K9)&gt;=1,"○","●"))</f>
        <v>△</v>
      </c>
      <c r="K9" s="104">
        <f>第４節!I22</f>
        <v>0</v>
      </c>
      <c r="L9" s="106">
        <f>第４節!G24</f>
        <v>0</v>
      </c>
      <c r="M9" s="103" t="str">
        <f t="shared" si="2"/>
        <v>△</v>
      </c>
      <c r="N9" s="104">
        <f>第４節!I24</f>
        <v>0</v>
      </c>
      <c r="O9" s="105">
        <f>第５節!G20</f>
        <v>0</v>
      </c>
      <c r="P9" s="103" t="str">
        <f t="shared" si="3"/>
        <v>△</v>
      </c>
      <c r="Q9" s="104">
        <f>第５節!I20</f>
        <v>0</v>
      </c>
      <c r="R9" s="107">
        <f>第５節!G23</f>
        <v>0</v>
      </c>
      <c r="S9" s="103" t="str">
        <f t="shared" si="4"/>
        <v>△</v>
      </c>
      <c r="T9" s="104">
        <f>第５節!I23</f>
        <v>0</v>
      </c>
      <c r="U9" s="105">
        <f>第５節!G26</f>
        <v>0</v>
      </c>
      <c r="V9" s="103" t="str">
        <f>IF((U9-W9)=0,"△",IF((U9-W9)&gt;=1,"○","●"))</f>
        <v>△</v>
      </c>
      <c r="W9" s="104">
        <f>第５節!I26</f>
        <v>0</v>
      </c>
      <c r="X9" s="105">
        <f>第６節!G20</f>
        <v>0</v>
      </c>
      <c r="Y9" s="103" t="str">
        <f>IF((X9-Z9)=0,"△",IF((X9-Z9)&gt;=1,"○","●"))</f>
        <v>△</v>
      </c>
      <c r="Z9" s="104">
        <f>第６節!I20</f>
        <v>0</v>
      </c>
      <c r="AA9" s="105">
        <f>第６節!G23</f>
        <v>0</v>
      </c>
      <c r="AB9" s="103" t="str">
        <f>IF((AA9-AC9)=0,"△",IF((AA9-AC9)&gt;=1,"○","●"))</f>
        <v>△</v>
      </c>
      <c r="AC9" s="104">
        <f>第６節!I23</f>
        <v>0</v>
      </c>
      <c r="AD9" s="108">
        <f>COUNTIF(C9:AC9,"○")</f>
        <v>0</v>
      </c>
      <c r="AE9" s="109">
        <f>COUNTIF(C9:AC9,"●")</f>
        <v>0</v>
      </c>
      <c r="AF9" s="109">
        <f>COUNTIF(C9:AC9,"△")</f>
        <v>8</v>
      </c>
      <c r="AG9" s="110">
        <f>F9+I9+L9+O9+R9+U9+AA9+X9</f>
        <v>0</v>
      </c>
      <c r="AH9" s="110">
        <f>H9+K9+N9+Q9+T9+W9+AC9+Z9</f>
        <v>0</v>
      </c>
      <c r="AI9" s="110">
        <f>AG9-AH9</f>
        <v>0</v>
      </c>
      <c r="AJ9" s="111">
        <f>AD9*3+AF9*1</f>
        <v>8</v>
      </c>
      <c r="AK9" s="86">
        <f>AJ9*100+AI9*10+AG9</f>
        <v>800</v>
      </c>
      <c r="AL9" s="123">
        <f>RANK(AK9,(AK9,AK11,AK13,AK15,AK17,AK19,AK21,AK23,AK25),0)</f>
        <v>1</v>
      </c>
      <c r="AM9" s="44"/>
    </row>
    <row r="10" spans="1:39" ht="20.100000000000001" customHeight="1" thickTop="1" thickBot="1" x14ac:dyDescent="0.2">
      <c r="A10" s="286" t="str">
        <f>情報記入シート!E8</f>
        <v>金城</v>
      </c>
      <c r="B10" s="294"/>
      <c r="C10" s="112">
        <f>H8</f>
        <v>0</v>
      </c>
      <c r="D10" s="113" t="str">
        <f t="shared" ref="D10:D25" si="14">IF((C10-E10)=0,"△",IF((C10-E10)&gt;=1,"○","●"))</f>
        <v>△</v>
      </c>
      <c r="E10" s="114">
        <f>F8</f>
        <v>0</v>
      </c>
      <c r="F10" s="299"/>
      <c r="G10" s="300"/>
      <c r="H10" s="301"/>
      <c r="I10" s="105">
        <f>第2節!G39</f>
        <v>0</v>
      </c>
      <c r="J10" s="103" t="str">
        <f t="shared" si="1"/>
        <v>△</v>
      </c>
      <c r="K10" s="104">
        <f>第2節!I39</f>
        <v>0</v>
      </c>
      <c r="L10" s="105">
        <f>第１節!I32</f>
        <v>0</v>
      </c>
      <c r="M10" s="103" t="str">
        <f t="shared" si="2"/>
        <v>△</v>
      </c>
      <c r="N10" s="104">
        <f>第１節!G32</f>
        <v>0</v>
      </c>
      <c r="O10" s="105">
        <f>第３節!G23</f>
        <v>0</v>
      </c>
      <c r="P10" s="103" t="str">
        <f t="shared" si="3"/>
        <v>△</v>
      </c>
      <c r="Q10" s="104">
        <f>第３節!I23</f>
        <v>0</v>
      </c>
      <c r="R10" s="107">
        <f>第１節!I27</f>
        <v>0</v>
      </c>
      <c r="S10" s="103" t="str">
        <f t="shared" si="4"/>
        <v>△</v>
      </c>
      <c r="T10" s="104">
        <f>第１節!G27</f>
        <v>0</v>
      </c>
      <c r="U10" s="105">
        <f>第３節!G35</f>
        <v>0</v>
      </c>
      <c r="V10" s="103" t="str">
        <f t="shared" si="5"/>
        <v>△</v>
      </c>
      <c r="W10" s="104">
        <f>第３節!I35</f>
        <v>0</v>
      </c>
      <c r="X10" s="105">
        <f>第2節!I33</f>
        <v>0</v>
      </c>
      <c r="Y10" s="103" t="str">
        <f t="shared" si="6"/>
        <v>△</v>
      </c>
      <c r="Z10" s="104">
        <f>第2節!G33</f>
        <v>0</v>
      </c>
      <c r="AA10" s="105">
        <f>第３節!G28</f>
        <v>0</v>
      </c>
      <c r="AB10" s="103" t="str">
        <f t="shared" si="7"/>
        <v>△</v>
      </c>
      <c r="AC10" s="104">
        <f>第３節!I28</f>
        <v>0</v>
      </c>
      <c r="AD10" s="115">
        <f t="shared" si="8"/>
        <v>0</v>
      </c>
      <c r="AE10" s="109">
        <f t="shared" si="9"/>
        <v>0</v>
      </c>
      <c r="AF10" s="109">
        <f t="shared" si="10"/>
        <v>8</v>
      </c>
      <c r="AG10" s="110">
        <f>C10+I10+L10+O10+R10+U10+AA10+X10</f>
        <v>0</v>
      </c>
      <c r="AH10" s="110">
        <f>E10+K10+N10+Q10+T10+W10+AC10+Z10</f>
        <v>0</v>
      </c>
      <c r="AI10" s="110">
        <f t="shared" si="11"/>
        <v>0</v>
      </c>
      <c r="AJ10" s="111">
        <f t="shared" si="12"/>
        <v>8</v>
      </c>
      <c r="AK10" s="40">
        <f t="shared" si="13"/>
        <v>800</v>
      </c>
      <c r="AL10" s="123">
        <f>RANK(AK10,(AK8,AK10,AK12,AK14,AK16,AK18,AK20,AK22,AK24),0)</f>
        <v>1</v>
      </c>
      <c r="AM10" s="44" t="e">
        <f>(AJ10+#REF!)*1000+(AI10+#REF!)*10+AG10+#REF!</f>
        <v>#REF!</v>
      </c>
    </row>
    <row r="11" spans="1:39" ht="20.100000000000001" customHeight="1" thickTop="1" thickBot="1" x14ac:dyDescent="0.2">
      <c r="A11" s="288"/>
      <c r="B11" s="295"/>
      <c r="C11" s="105">
        <f>H9</f>
        <v>0</v>
      </c>
      <c r="D11" s="103" t="str">
        <f t="shared" si="14"/>
        <v>△</v>
      </c>
      <c r="E11" s="104">
        <f>F9</f>
        <v>0</v>
      </c>
      <c r="F11" s="302"/>
      <c r="G11" s="303"/>
      <c r="H11" s="304"/>
      <c r="I11" s="105">
        <f>第５節!G37</f>
        <v>0</v>
      </c>
      <c r="J11" s="103" t="str">
        <f>IF((I11-K11)=0,"△",IF((I11-K11)&gt;=1,"○","●"))</f>
        <v>△</v>
      </c>
      <c r="K11" s="104">
        <f>第５節!I37</f>
        <v>0</v>
      </c>
      <c r="L11" s="105">
        <f>第４節!I30</f>
        <v>0</v>
      </c>
      <c r="M11" s="103" t="str">
        <f t="shared" si="2"/>
        <v>△</v>
      </c>
      <c r="N11" s="104">
        <f>第４節!G30</f>
        <v>0</v>
      </c>
      <c r="O11" s="105">
        <f>第６節!G21</f>
        <v>0</v>
      </c>
      <c r="P11" s="103" t="str">
        <f t="shared" si="3"/>
        <v>△</v>
      </c>
      <c r="Q11" s="104">
        <f>第６節!I21</f>
        <v>0</v>
      </c>
      <c r="R11" s="107">
        <f>第４節!I25</f>
        <v>0</v>
      </c>
      <c r="S11" s="103" t="str">
        <f t="shared" si="4"/>
        <v>△</v>
      </c>
      <c r="T11" s="104">
        <f>第４節!G25</f>
        <v>0</v>
      </c>
      <c r="U11" s="105">
        <f>第６節!G33</f>
        <v>0</v>
      </c>
      <c r="V11" s="103" t="str">
        <f>IF((U11-W11)=0,"△",IF((U11-W11)&gt;=1,"○","●"))</f>
        <v>△</v>
      </c>
      <c r="W11" s="104">
        <f>第６節!I33</f>
        <v>0</v>
      </c>
      <c r="X11" s="105">
        <f>第５節!I31</f>
        <v>0</v>
      </c>
      <c r="Y11" s="103" t="str">
        <f>IF((X11-Z11)=0,"△",IF((X11-Z11)&gt;=1,"○","●"))</f>
        <v>△</v>
      </c>
      <c r="Z11" s="104">
        <f>第５節!G31</f>
        <v>0</v>
      </c>
      <c r="AA11" s="105">
        <f>第６節!G26</f>
        <v>0</v>
      </c>
      <c r="AB11" s="103" t="str">
        <f>IF((AA11-AC11)=0,"△",IF((AA11-AC11)&gt;=1,"○","●"))</f>
        <v>△</v>
      </c>
      <c r="AC11" s="104">
        <f>第６節!I26</f>
        <v>0</v>
      </c>
      <c r="AD11" s="115">
        <f>COUNTIF(C11:AC11,"○")</f>
        <v>0</v>
      </c>
      <c r="AE11" s="109">
        <f>COUNTIF(C11:AC11,"●")</f>
        <v>0</v>
      </c>
      <c r="AF11" s="109">
        <f>COUNTIF(C11:AC11,"△")</f>
        <v>8</v>
      </c>
      <c r="AG11" s="110">
        <f>C11+I11+L11+O11+R11+U11+AA11+X11</f>
        <v>0</v>
      </c>
      <c r="AH11" s="110">
        <f>E11+K11+N11+Q11+T11+W11+AC11+Z11</f>
        <v>0</v>
      </c>
      <c r="AI11" s="110">
        <f>AG11-AH11</f>
        <v>0</v>
      </c>
      <c r="AJ11" s="111">
        <f>AD11*3+AF11*1</f>
        <v>8</v>
      </c>
      <c r="AK11" s="86">
        <f>AJ11*100+AI11*10+AG11</f>
        <v>800</v>
      </c>
      <c r="AL11" s="123">
        <f>RANK(AK11,(AK9,AK11,AK13,AK15,AK17,AK19,AK21,AK23,AK25),0)</f>
        <v>1</v>
      </c>
      <c r="AM11" s="44"/>
    </row>
    <row r="12" spans="1:39" ht="20.100000000000001" customHeight="1" thickTop="1" thickBot="1" x14ac:dyDescent="0.2">
      <c r="A12" s="286" t="str">
        <f>情報記入シート!E9</f>
        <v>旭森A</v>
      </c>
      <c r="B12" s="294"/>
      <c r="C12" s="105">
        <f>K8</f>
        <v>0</v>
      </c>
      <c r="D12" s="103" t="str">
        <f t="shared" si="14"/>
        <v>△</v>
      </c>
      <c r="E12" s="104">
        <f>I8</f>
        <v>0</v>
      </c>
      <c r="F12" s="105">
        <f>K10</f>
        <v>0</v>
      </c>
      <c r="G12" s="103" t="str">
        <f t="shared" si="0"/>
        <v>△</v>
      </c>
      <c r="H12" s="104">
        <f>I10</f>
        <v>0</v>
      </c>
      <c r="I12" s="299"/>
      <c r="J12" s="300"/>
      <c r="K12" s="301"/>
      <c r="L12" s="105">
        <f>第３節!G33</f>
        <v>0</v>
      </c>
      <c r="M12" s="103" t="str">
        <f t="shared" si="2"/>
        <v>△</v>
      </c>
      <c r="N12" s="104">
        <f>第３節!I33</f>
        <v>0</v>
      </c>
      <c r="O12" s="105">
        <f>第１節!I34</f>
        <v>0</v>
      </c>
      <c r="P12" s="103" t="str">
        <f t="shared" si="3"/>
        <v>△</v>
      </c>
      <c r="Q12" s="104">
        <f>第１節!G34</f>
        <v>0</v>
      </c>
      <c r="R12" s="107">
        <f>第３節!G26</f>
        <v>0</v>
      </c>
      <c r="S12" s="103" t="str">
        <f t="shared" si="4"/>
        <v>△</v>
      </c>
      <c r="T12" s="104">
        <f>第３節!I26</f>
        <v>0</v>
      </c>
      <c r="U12" s="105">
        <f>第2節!I23</f>
        <v>0</v>
      </c>
      <c r="V12" s="103" t="str">
        <f t="shared" si="5"/>
        <v>△</v>
      </c>
      <c r="W12" s="104">
        <f>第2節!G23</f>
        <v>0</v>
      </c>
      <c r="X12" s="105">
        <f>第３節!G38</f>
        <v>0</v>
      </c>
      <c r="Y12" s="103" t="str">
        <f t="shared" si="6"/>
        <v>△</v>
      </c>
      <c r="Z12" s="104">
        <f>第３節!I38</f>
        <v>0</v>
      </c>
      <c r="AA12" s="105">
        <f>第2節!I36</f>
        <v>0</v>
      </c>
      <c r="AB12" s="103" t="str">
        <f t="shared" si="7"/>
        <v>△</v>
      </c>
      <c r="AC12" s="104">
        <f>第2節!G36</f>
        <v>0</v>
      </c>
      <c r="AD12" s="115">
        <f t="shared" si="8"/>
        <v>0</v>
      </c>
      <c r="AE12" s="109">
        <f t="shared" si="9"/>
        <v>0</v>
      </c>
      <c r="AF12" s="109">
        <f t="shared" si="10"/>
        <v>8</v>
      </c>
      <c r="AG12" s="110">
        <f>C12+F12+L12+O12+R12+U12+AA12+X12</f>
        <v>0</v>
      </c>
      <c r="AH12" s="110">
        <f>E12+H12+N12+Q12+T12+W12+AC12+Z12</f>
        <v>0</v>
      </c>
      <c r="AI12" s="110">
        <f t="shared" si="11"/>
        <v>0</v>
      </c>
      <c r="AJ12" s="111">
        <f t="shared" si="12"/>
        <v>8</v>
      </c>
      <c r="AK12" s="40">
        <f t="shared" si="13"/>
        <v>800</v>
      </c>
      <c r="AL12" s="123">
        <f>RANK(AK12,(AK8,AK10,AK12,AK14,AK16,AK18,AK20,AK22,AK24),0)</f>
        <v>1</v>
      </c>
      <c r="AM12" s="44" t="e">
        <f>(AJ12+#REF!)*1000+(AI12+#REF!)*10+AG12+#REF!</f>
        <v>#REF!</v>
      </c>
    </row>
    <row r="13" spans="1:39" ht="20.100000000000001" customHeight="1" thickTop="1" thickBot="1" x14ac:dyDescent="0.2">
      <c r="A13" s="288"/>
      <c r="B13" s="295"/>
      <c r="C13" s="105">
        <f>K9</f>
        <v>0</v>
      </c>
      <c r="D13" s="103" t="str">
        <f t="shared" si="14"/>
        <v>△</v>
      </c>
      <c r="E13" s="104">
        <f>I9</f>
        <v>0</v>
      </c>
      <c r="F13" s="105">
        <f>K11</f>
        <v>0</v>
      </c>
      <c r="G13" s="103" t="str">
        <f>IF((F13-H13)=0,"△",IF((F13-H13)&gt;=1,"○","●"))</f>
        <v>△</v>
      </c>
      <c r="H13" s="104">
        <f>I11</f>
        <v>0</v>
      </c>
      <c r="I13" s="302"/>
      <c r="J13" s="303"/>
      <c r="K13" s="304"/>
      <c r="L13" s="105">
        <f>第６節!G31</f>
        <v>0</v>
      </c>
      <c r="M13" s="103" t="str">
        <f t="shared" si="2"/>
        <v>△</v>
      </c>
      <c r="N13" s="104">
        <f>第６節!I31</f>
        <v>0</v>
      </c>
      <c r="O13" s="105">
        <f>第４節!I32</f>
        <v>0</v>
      </c>
      <c r="P13" s="103" t="str">
        <f t="shared" si="3"/>
        <v>△</v>
      </c>
      <c r="Q13" s="104">
        <f>第４節!G32</f>
        <v>0</v>
      </c>
      <c r="R13" s="107">
        <f>第６節!G24</f>
        <v>0</v>
      </c>
      <c r="S13" s="103" t="str">
        <f t="shared" si="4"/>
        <v>△</v>
      </c>
      <c r="T13" s="104">
        <f>第６節!I24</f>
        <v>0</v>
      </c>
      <c r="U13" s="105">
        <f>第５節!I21</f>
        <v>0</v>
      </c>
      <c r="V13" s="103" t="str">
        <f>IF((U13-W13)=0,"△",IF((U13-W13)&gt;=1,"○","●"))</f>
        <v>△</v>
      </c>
      <c r="W13" s="104">
        <f>第５節!G21</f>
        <v>0</v>
      </c>
      <c r="X13" s="105">
        <f>第６節!G36</f>
        <v>0</v>
      </c>
      <c r="Y13" s="103" t="str">
        <f>IF((X13-Z13)=0,"△",IF((X13-Z13)&gt;=1,"○","●"))</f>
        <v>△</v>
      </c>
      <c r="Z13" s="104">
        <f>第６節!I36</f>
        <v>0</v>
      </c>
      <c r="AA13" s="105">
        <f>第５節!I34</f>
        <v>0</v>
      </c>
      <c r="AB13" s="103" t="str">
        <f>IF((AA13-AC13)=0,"△",IF((AA13-AC13)&gt;=1,"○","●"))</f>
        <v>△</v>
      </c>
      <c r="AC13" s="104">
        <f>第５節!G34</f>
        <v>0</v>
      </c>
      <c r="AD13" s="115">
        <f>COUNTIF(C13:AC13,"○")</f>
        <v>0</v>
      </c>
      <c r="AE13" s="109">
        <f>COUNTIF(C13:AC13,"●")</f>
        <v>0</v>
      </c>
      <c r="AF13" s="109">
        <f>COUNTIF(C13:AC13,"△")</f>
        <v>8</v>
      </c>
      <c r="AG13" s="110">
        <f>C13+F13+L13+O13+R13+U13+AA13+X13</f>
        <v>0</v>
      </c>
      <c r="AH13" s="110">
        <f>E13+H13+N13+Q13+T13+W13+AC13+Z13</f>
        <v>0</v>
      </c>
      <c r="AI13" s="110">
        <f>AG13-AH13</f>
        <v>0</v>
      </c>
      <c r="AJ13" s="111">
        <f>AD13*3+AF13*1</f>
        <v>8</v>
      </c>
      <c r="AK13" s="86">
        <f>AJ13*100+AI13*10+AG13</f>
        <v>800</v>
      </c>
      <c r="AL13" s="123">
        <f>RANK(AK13,(AK9,AK11,AK13,AK15,AK17,AK19,AK21,AK23,AK25),0)</f>
        <v>1</v>
      </c>
      <c r="AM13" s="44"/>
    </row>
    <row r="14" spans="1:39" ht="20.100000000000001" customHeight="1" thickTop="1" thickBot="1" x14ac:dyDescent="0.2">
      <c r="A14" s="286" t="str">
        <f>情報記入シート!E10</f>
        <v>城東</v>
      </c>
      <c r="B14" s="294"/>
      <c r="C14" s="105">
        <f>N8</f>
        <v>0</v>
      </c>
      <c r="D14" s="103" t="str">
        <f t="shared" si="14"/>
        <v>△</v>
      </c>
      <c r="E14" s="104">
        <f>L8</f>
        <v>0</v>
      </c>
      <c r="F14" s="105">
        <f>N10</f>
        <v>0</v>
      </c>
      <c r="G14" s="103" t="str">
        <f t="shared" si="0"/>
        <v>△</v>
      </c>
      <c r="H14" s="104">
        <f>L10</f>
        <v>0</v>
      </c>
      <c r="I14" s="105">
        <f>N12</f>
        <v>0</v>
      </c>
      <c r="J14" s="103" t="str">
        <f t="shared" si="1"/>
        <v>△</v>
      </c>
      <c r="K14" s="104">
        <f>L12</f>
        <v>0</v>
      </c>
      <c r="L14" s="299"/>
      <c r="M14" s="300"/>
      <c r="N14" s="301"/>
      <c r="O14" s="105">
        <f>第３節!G36</f>
        <v>0</v>
      </c>
      <c r="P14" s="103" t="str">
        <f t="shared" si="3"/>
        <v>△</v>
      </c>
      <c r="Q14" s="104">
        <f>第３節!I36</f>
        <v>0</v>
      </c>
      <c r="R14" s="107">
        <f>第2節!I32</f>
        <v>0</v>
      </c>
      <c r="S14" s="103" t="str">
        <f t="shared" si="4"/>
        <v>△</v>
      </c>
      <c r="T14" s="104">
        <f>第2節!G32</f>
        <v>0</v>
      </c>
      <c r="U14" s="105">
        <f>第３節!G29</f>
        <v>0</v>
      </c>
      <c r="V14" s="103" t="str">
        <f t="shared" si="5"/>
        <v>△</v>
      </c>
      <c r="W14" s="104">
        <f>第３節!I29</f>
        <v>0</v>
      </c>
      <c r="X14" s="105">
        <f>第2節!I26</f>
        <v>0</v>
      </c>
      <c r="Y14" s="103" t="str">
        <f t="shared" si="6"/>
        <v>△</v>
      </c>
      <c r="Z14" s="104">
        <f>第2節!G26</f>
        <v>0</v>
      </c>
      <c r="AA14" s="105">
        <f>第１節!G30</f>
        <v>0</v>
      </c>
      <c r="AB14" s="103" t="str">
        <f t="shared" si="7"/>
        <v>△</v>
      </c>
      <c r="AC14" s="104">
        <f>第１節!I30</f>
        <v>0</v>
      </c>
      <c r="AD14" s="115">
        <f t="shared" si="8"/>
        <v>0</v>
      </c>
      <c r="AE14" s="109">
        <f t="shared" si="9"/>
        <v>0</v>
      </c>
      <c r="AF14" s="109">
        <f t="shared" si="10"/>
        <v>8</v>
      </c>
      <c r="AG14" s="110">
        <f>C14+F14+I14+O14+R14+U14+AA14+X14</f>
        <v>0</v>
      </c>
      <c r="AH14" s="110">
        <f>E14+K14+H14+Q14+T14+W14+AC14+Z14</f>
        <v>0</v>
      </c>
      <c r="AI14" s="110">
        <f t="shared" si="11"/>
        <v>0</v>
      </c>
      <c r="AJ14" s="111">
        <f t="shared" si="12"/>
        <v>8</v>
      </c>
      <c r="AK14" s="40">
        <f t="shared" si="13"/>
        <v>800</v>
      </c>
      <c r="AL14" s="123">
        <f>RANK(AK14,(AK8,AK10,AK12,AK14,AK16,AK18,AK20,AK22,AK24),0)</f>
        <v>1</v>
      </c>
      <c r="AM14" s="44" t="e">
        <f>(AJ14+#REF!)*1000+(AI14+#REF!)*10+AG14+#REF!</f>
        <v>#REF!</v>
      </c>
    </row>
    <row r="15" spans="1:39" ht="20.100000000000001" customHeight="1" thickTop="1" thickBot="1" x14ac:dyDescent="0.2">
      <c r="A15" s="288"/>
      <c r="B15" s="295"/>
      <c r="C15" s="105">
        <f>N9</f>
        <v>0</v>
      </c>
      <c r="D15" s="103" t="str">
        <f t="shared" si="14"/>
        <v>△</v>
      </c>
      <c r="E15" s="104">
        <f>L9</f>
        <v>0</v>
      </c>
      <c r="F15" s="105">
        <f>N11</f>
        <v>0</v>
      </c>
      <c r="G15" s="103" t="str">
        <f>IF((F15-H15)=0,"△",IF((F15-H15)&gt;=1,"○","●"))</f>
        <v>△</v>
      </c>
      <c r="H15" s="104">
        <f>L11</f>
        <v>0</v>
      </c>
      <c r="I15" s="105">
        <f>N13</f>
        <v>0</v>
      </c>
      <c r="J15" s="103" t="str">
        <f>IF((I15-K15)=0,"△",IF((I15-K15)&gt;=1,"○","●"))</f>
        <v>△</v>
      </c>
      <c r="K15" s="104">
        <f>L13</f>
        <v>0</v>
      </c>
      <c r="L15" s="302"/>
      <c r="M15" s="303"/>
      <c r="N15" s="304"/>
      <c r="O15" s="105">
        <f>第６節!G34</f>
        <v>0</v>
      </c>
      <c r="P15" s="103" t="str">
        <f t="shared" si="3"/>
        <v>△</v>
      </c>
      <c r="Q15" s="104">
        <f>第６節!I34</f>
        <v>0</v>
      </c>
      <c r="R15" s="107">
        <f>第５節!I30</f>
        <v>0</v>
      </c>
      <c r="S15" s="103" t="str">
        <f t="shared" si="4"/>
        <v>△</v>
      </c>
      <c r="T15" s="104">
        <f>第５節!G30</f>
        <v>0</v>
      </c>
      <c r="U15" s="105">
        <f>第６節!G27</f>
        <v>0</v>
      </c>
      <c r="V15" s="103" t="str">
        <f>IF((U15-W15)=0,"△",IF((U15-W15)&gt;=1,"○","●"))</f>
        <v>△</v>
      </c>
      <c r="W15" s="104">
        <f>第６節!I27</f>
        <v>0</v>
      </c>
      <c r="X15" s="105">
        <f>第５節!I24</f>
        <v>0</v>
      </c>
      <c r="Y15" s="103" t="str">
        <f>IF((X15-Z15)=0,"△",IF((X15-Z15)&gt;=1,"○","●"))</f>
        <v>△</v>
      </c>
      <c r="Z15" s="104">
        <f>第５節!G24</f>
        <v>0</v>
      </c>
      <c r="AA15" s="105">
        <f>第４節!G28</f>
        <v>0</v>
      </c>
      <c r="AB15" s="103" t="str">
        <f>IF((AA15-AC15)=0,"△",IF((AA15-AC15)&gt;=1,"○","●"))</f>
        <v>△</v>
      </c>
      <c r="AC15" s="104">
        <f>第４節!I28</f>
        <v>0</v>
      </c>
      <c r="AD15" s="115">
        <f>COUNTIF(C15:AC15,"○")</f>
        <v>0</v>
      </c>
      <c r="AE15" s="109">
        <f>COUNTIF(C15:AC15,"●")</f>
        <v>0</v>
      </c>
      <c r="AF15" s="109">
        <f>COUNTIF(C15:AC15,"△")</f>
        <v>8</v>
      </c>
      <c r="AG15" s="110">
        <f>C15+F15+I15+O15+R15+U15+AA15+X15</f>
        <v>0</v>
      </c>
      <c r="AH15" s="110">
        <f>E15+K15+H15+Q15+T15+W15+AC15+Z15</f>
        <v>0</v>
      </c>
      <c r="AI15" s="110">
        <f>AG15-AH15</f>
        <v>0</v>
      </c>
      <c r="AJ15" s="111">
        <f>AD15*3+AF15*1</f>
        <v>8</v>
      </c>
      <c r="AK15" s="86">
        <f>AJ15*100+AI15*10+AG15</f>
        <v>800</v>
      </c>
      <c r="AL15" s="123">
        <f>RANK(AK15,(AK9,AK11,AK13,AK15,AK17,AK19,AK21,AK23,AK25),0)</f>
        <v>1</v>
      </c>
      <c r="AM15" s="44"/>
    </row>
    <row r="16" spans="1:39" ht="20.100000000000001" customHeight="1" thickTop="1" thickBot="1" x14ac:dyDescent="0.2">
      <c r="A16" s="286" t="str">
        <f>情報記入シート!E11</f>
        <v>豊栄</v>
      </c>
      <c r="B16" s="294"/>
      <c r="C16" s="105">
        <f>Q8</f>
        <v>0</v>
      </c>
      <c r="D16" s="103" t="str">
        <f t="shared" si="14"/>
        <v>△</v>
      </c>
      <c r="E16" s="104">
        <f>O8</f>
        <v>0</v>
      </c>
      <c r="F16" s="105">
        <f>Q10</f>
        <v>0</v>
      </c>
      <c r="G16" s="103" t="str">
        <f t="shared" si="0"/>
        <v>△</v>
      </c>
      <c r="H16" s="104">
        <f>O10</f>
        <v>0</v>
      </c>
      <c r="I16" s="105">
        <f>Q12</f>
        <v>0</v>
      </c>
      <c r="J16" s="103" t="str">
        <f t="shared" si="1"/>
        <v>△</v>
      </c>
      <c r="K16" s="104">
        <f>O12</f>
        <v>0</v>
      </c>
      <c r="L16" s="105">
        <f>Q14</f>
        <v>0</v>
      </c>
      <c r="M16" s="103" t="str">
        <f t="shared" ref="M16:M25" si="15">IF((L16-N16)=0,"△",IF((L16-N16)&gt;=1,"○","●"))</f>
        <v>△</v>
      </c>
      <c r="N16" s="104">
        <f>O14</f>
        <v>0</v>
      </c>
      <c r="O16" s="299"/>
      <c r="P16" s="300"/>
      <c r="Q16" s="301"/>
      <c r="R16" s="105">
        <f>第３節!G39</f>
        <v>0</v>
      </c>
      <c r="S16" s="103" t="str">
        <f t="shared" si="4"/>
        <v>△</v>
      </c>
      <c r="T16" s="104">
        <f>第３節!I39</f>
        <v>0</v>
      </c>
      <c r="U16" s="105">
        <f>第2節!I35</f>
        <v>0</v>
      </c>
      <c r="V16" s="103" t="str">
        <f t="shared" si="5"/>
        <v>△</v>
      </c>
      <c r="W16" s="104">
        <f>第2節!G35</f>
        <v>0</v>
      </c>
      <c r="X16" s="105">
        <f>第１節!G23</f>
        <v>0</v>
      </c>
      <c r="Y16" s="103" t="str">
        <f t="shared" si="6"/>
        <v>△</v>
      </c>
      <c r="Z16" s="104">
        <f>第１節!I23</f>
        <v>0</v>
      </c>
      <c r="AA16" s="105">
        <f>第2節!I29</f>
        <v>0</v>
      </c>
      <c r="AB16" s="103" t="str">
        <f t="shared" si="7"/>
        <v>△</v>
      </c>
      <c r="AC16" s="104">
        <f>第2節!G29</f>
        <v>0</v>
      </c>
      <c r="AD16" s="115">
        <f t="shared" si="8"/>
        <v>0</v>
      </c>
      <c r="AE16" s="109">
        <f t="shared" si="9"/>
        <v>0</v>
      </c>
      <c r="AF16" s="109">
        <f t="shared" si="10"/>
        <v>8</v>
      </c>
      <c r="AG16" s="110">
        <f>C16+F16+I16+L16+R16+U16+AA16+X16</f>
        <v>0</v>
      </c>
      <c r="AH16" s="110">
        <f>E16+K16+N16+H16+T16+W16+AC16+Z16</f>
        <v>0</v>
      </c>
      <c r="AI16" s="110">
        <f t="shared" si="11"/>
        <v>0</v>
      </c>
      <c r="AJ16" s="111">
        <f t="shared" si="12"/>
        <v>8</v>
      </c>
      <c r="AK16" s="40">
        <f t="shared" si="13"/>
        <v>800</v>
      </c>
      <c r="AL16" s="123">
        <f>RANK(AK16,(AK8,AK10,AK12,AK14,AK16,AK18,AK20,AK22,AK24),0)</f>
        <v>1</v>
      </c>
      <c r="AM16" s="44" t="e">
        <f>(AJ16+#REF!)*1000+(AI16+#REF!)*10+AG16+#REF!</f>
        <v>#REF!</v>
      </c>
    </row>
    <row r="17" spans="1:39" ht="20.100000000000001" customHeight="1" thickTop="1" thickBot="1" x14ac:dyDescent="0.2">
      <c r="A17" s="288"/>
      <c r="B17" s="295"/>
      <c r="C17" s="105">
        <f>Q9</f>
        <v>0</v>
      </c>
      <c r="D17" s="103" t="str">
        <f t="shared" si="14"/>
        <v>△</v>
      </c>
      <c r="E17" s="104">
        <f>O9</f>
        <v>0</v>
      </c>
      <c r="F17" s="105">
        <f>Q11</f>
        <v>0</v>
      </c>
      <c r="G17" s="103" t="str">
        <f>IF((F17-H17)=0,"△",IF((F17-H17)&gt;=1,"○","●"))</f>
        <v>△</v>
      </c>
      <c r="H17" s="104">
        <f>O11</f>
        <v>0</v>
      </c>
      <c r="I17" s="105">
        <f>Q13</f>
        <v>0</v>
      </c>
      <c r="J17" s="103" t="str">
        <f>IF((I17-K17)=0,"△",IF((I17-K17)&gt;=1,"○","●"))</f>
        <v>△</v>
      </c>
      <c r="K17" s="104">
        <f>O13</f>
        <v>0</v>
      </c>
      <c r="L17" s="105">
        <f>Q15</f>
        <v>0</v>
      </c>
      <c r="M17" s="103" t="str">
        <f t="shared" si="15"/>
        <v>△</v>
      </c>
      <c r="N17" s="104">
        <f>O15</f>
        <v>0</v>
      </c>
      <c r="O17" s="302"/>
      <c r="P17" s="303"/>
      <c r="Q17" s="304"/>
      <c r="R17" s="105">
        <f>第６節!G37</f>
        <v>0</v>
      </c>
      <c r="S17" s="103" t="str">
        <f t="shared" si="4"/>
        <v>△</v>
      </c>
      <c r="T17" s="104">
        <f>第６節!I37</f>
        <v>0</v>
      </c>
      <c r="U17" s="105">
        <f>第５節!I33</f>
        <v>0</v>
      </c>
      <c r="V17" s="103" t="str">
        <f>IF((U17-W17)=0,"△",IF((U17-W17)&gt;=1,"○","●"))</f>
        <v>△</v>
      </c>
      <c r="W17" s="104">
        <f>第５節!G33</f>
        <v>0</v>
      </c>
      <c r="X17" s="105">
        <f>第４節!G21</f>
        <v>0</v>
      </c>
      <c r="Y17" s="103" t="str">
        <f>IF((X17-Z17)=0,"△",IF((X17-Z17)&gt;=1,"○","●"))</f>
        <v>△</v>
      </c>
      <c r="Z17" s="104">
        <f>第４節!I21</f>
        <v>0</v>
      </c>
      <c r="AA17" s="105">
        <f>第５節!I27</f>
        <v>0</v>
      </c>
      <c r="AB17" s="103" t="str">
        <f>IF((AA17-AC17)=0,"△",IF((AA17-AC17)&gt;=1,"○","●"))</f>
        <v>△</v>
      </c>
      <c r="AC17" s="104">
        <f>第５節!G27</f>
        <v>0</v>
      </c>
      <c r="AD17" s="115">
        <f>COUNTIF(C17:AC17,"○")</f>
        <v>0</v>
      </c>
      <c r="AE17" s="109">
        <f>COUNTIF(C17:AC17,"●")</f>
        <v>0</v>
      </c>
      <c r="AF17" s="109">
        <f>COUNTIF(C17:AC17,"△")</f>
        <v>8</v>
      </c>
      <c r="AG17" s="110">
        <f>C17+F17+I17+L17+R17+U17+AA17+X17</f>
        <v>0</v>
      </c>
      <c r="AH17" s="110">
        <f>E17+K17+N17+H17+T17+W17+AC17+Z17</f>
        <v>0</v>
      </c>
      <c r="AI17" s="110">
        <f>AG17-AH17</f>
        <v>0</v>
      </c>
      <c r="AJ17" s="111">
        <f>AD17*3+AF17*1</f>
        <v>8</v>
      </c>
      <c r="AK17" s="86">
        <f>AJ17*100+AI17*10+AG17</f>
        <v>800</v>
      </c>
      <c r="AL17" s="123">
        <f>RANK(AK17,(AK9,AK11,AK13,AK15,AK17,AK19,AK21,AK23,AK25),0)</f>
        <v>1</v>
      </c>
      <c r="AM17" s="44"/>
    </row>
    <row r="18" spans="1:39" ht="20.100000000000001" customHeight="1" thickTop="1" thickBot="1" x14ac:dyDescent="0.2">
      <c r="A18" s="290" t="str">
        <f>情報記入シート!E12</f>
        <v>愛知</v>
      </c>
      <c r="B18" s="291"/>
      <c r="C18" s="105">
        <f>T8</f>
        <v>0</v>
      </c>
      <c r="D18" s="103" t="str">
        <f t="shared" si="14"/>
        <v>△</v>
      </c>
      <c r="E18" s="104">
        <f>R8</f>
        <v>0</v>
      </c>
      <c r="F18" s="105">
        <f>T10</f>
        <v>0</v>
      </c>
      <c r="G18" s="103" t="str">
        <f t="shared" si="0"/>
        <v>△</v>
      </c>
      <c r="H18" s="104">
        <f>R10</f>
        <v>0</v>
      </c>
      <c r="I18" s="105">
        <f>T12</f>
        <v>0</v>
      </c>
      <c r="J18" s="103" t="str">
        <f t="shared" si="1"/>
        <v>△</v>
      </c>
      <c r="K18" s="104">
        <f>R12</f>
        <v>0</v>
      </c>
      <c r="L18" s="105">
        <f>T14</f>
        <v>0</v>
      </c>
      <c r="M18" s="103" t="str">
        <f t="shared" si="15"/>
        <v>△</v>
      </c>
      <c r="N18" s="104">
        <f>R14</f>
        <v>0</v>
      </c>
      <c r="O18" s="105">
        <f>T16</f>
        <v>0</v>
      </c>
      <c r="P18" s="103" t="str">
        <f t="shared" ref="P18:P25" si="16">IF((O18-Q18)=0,"△",IF((O18-Q18)&gt;=1,"○","●"))</f>
        <v>△</v>
      </c>
      <c r="Q18" s="104">
        <f>R16</f>
        <v>0</v>
      </c>
      <c r="R18" s="299"/>
      <c r="S18" s="300"/>
      <c r="T18" s="301"/>
      <c r="U18" s="105">
        <f>第１節!G31</f>
        <v>0</v>
      </c>
      <c r="V18" s="103" t="str">
        <f t="shared" si="5"/>
        <v>△</v>
      </c>
      <c r="W18" s="104">
        <f>第１節!I31</f>
        <v>0</v>
      </c>
      <c r="X18" s="105">
        <f>第2節!I38</f>
        <v>0</v>
      </c>
      <c r="Y18" s="103" t="str">
        <f t="shared" si="6"/>
        <v>△</v>
      </c>
      <c r="Z18" s="104">
        <f>第2節!G38</f>
        <v>0</v>
      </c>
      <c r="AA18" s="105">
        <f>第１節!G25</f>
        <v>0</v>
      </c>
      <c r="AB18" s="103" t="str">
        <f t="shared" si="7"/>
        <v>△</v>
      </c>
      <c r="AC18" s="104">
        <f>第１節!I25</f>
        <v>0</v>
      </c>
      <c r="AD18" s="115">
        <f t="shared" si="8"/>
        <v>0</v>
      </c>
      <c r="AE18" s="109">
        <f t="shared" si="9"/>
        <v>0</v>
      </c>
      <c r="AF18" s="109">
        <f t="shared" si="10"/>
        <v>8</v>
      </c>
      <c r="AG18" s="110">
        <f>C18+F18+I18+L18+O18+U18+AA18+X18</f>
        <v>0</v>
      </c>
      <c r="AH18" s="110">
        <f>E18+K18+N18+Q18+H18+W18+AC18+Z18</f>
        <v>0</v>
      </c>
      <c r="AI18" s="110">
        <f t="shared" si="11"/>
        <v>0</v>
      </c>
      <c r="AJ18" s="111">
        <f t="shared" si="12"/>
        <v>8</v>
      </c>
      <c r="AK18" s="40">
        <f t="shared" si="13"/>
        <v>800</v>
      </c>
      <c r="AL18" s="123">
        <f>RANK(AK18,(AK8,AK10,AK12,AK14,AK16,AK18,AK20,AK22,AK24),0)</f>
        <v>1</v>
      </c>
      <c r="AM18" s="44" t="e">
        <f>(AJ18+#REF!)*1000+(AI18+#REF!)*10+AG18+#REF!</f>
        <v>#REF!</v>
      </c>
    </row>
    <row r="19" spans="1:39" ht="20.100000000000001" customHeight="1" thickTop="1" thickBot="1" x14ac:dyDescent="0.2">
      <c r="A19" s="292"/>
      <c r="B19" s="293"/>
      <c r="C19" s="105">
        <f>T9</f>
        <v>0</v>
      </c>
      <c r="D19" s="103" t="str">
        <f t="shared" si="14"/>
        <v>△</v>
      </c>
      <c r="E19" s="104">
        <f>R9</f>
        <v>0</v>
      </c>
      <c r="F19" s="105">
        <f>T11</f>
        <v>0</v>
      </c>
      <c r="G19" s="103" t="str">
        <f t="shared" ref="G19:G25" si="17">IF((F19-H19)=0,"△",IF((F19-H19)&gt;=1,"○","●"))</f>
        <v>△</v>
      </c>
      <c r="H19" s="104">
        <f>R11</f>
        <v>0</v>
      </c>
      <c r="I19" s="105">
        <f>T13</f>
        <v>0</v>
      </c>
      <c r="J19" s="103" t="str">
        <f t="shared" ref="J19:J25" si="18">IF((I19-K19)=0,"△",IF((I19-K19)&gt;=1,"○","●"))</f>
        <v>△</v>
      </c>
      <c r="K19" s="104">
        <f>R13</f>
        <v>0</v>
      </c>
      <c r="L19" s="105">
        <f>T15</f>
        <v>0</v>
      </c>
      <c r="M19" s="103" t="str">
        <f t="shared" si="15"/>
        <v>△</v>
      </c>
      <c r="N19" s="104">
        <f>R15</f>
        <v>0</v>
      </c>
      <c r="O19" s="105">
        <f>T17</f>
        <v>0</v>
      </c>
      <c r="P19" s="103" t="str">
        <f t="shared" si="16"/>
        <v>△</v>
      </c>
      <c r="Q19" s="104">
        <f>R17</f>
        <v>0</v>
      </c>
      <c r="R19" s="302"/>
      <c r="S19" s="303"/>
      <c r="T19" s="304"/>
      <c r="U19" s="105">
        <f>第４節!G29</f>
        <v>0</v>
      </c>
      <c r="V19" s="103" t="str">
        <f>IF((U19-W19)=0,"△",IF((U19-W19)&gt;=1,"○","●"))</f>
        <v>△</v>
      </c>
      <c r="W19" s="104">
        <f>第４節!I29</f>
        <v>0</v>
      </c>
      <c r="X19" s="105">
        <f>第５節!I36</f>
        <v>0</v>
      </c>
      <c r="Y19" s="103" t="str">
        <f>IF((X19-Z19)=0,"△",IF((X19-Z19)&gt;=1,"○","●"))</f>
        <v>△</v>
      </c>
      <c r="Z19" s="104">
        <f>第５節!G36</f>
        <v>0</v>
      </c>
      <c r="AA19" s="105">
        <f>第４節!G23</f>
        <v>0</v>
      </c>
      <c r="AB19" s="103" t="str">
        <f>IF((AA19-AC19)=0,"△",IF((AA19-AC19)&gt;=1,"○","●"))</f>
        <v>△</v>
      </c>
      <c r="AC19" s="104">
        <f>第４節!I23</f>
        <v>0</v>
      </c>
      <c r="AD19" s="115">
        <f t="shared" ref="AD19:AD25" si="19">COUNTIF(C19:AC19,"○")</f>
        <v>0</v>
      </c>
      <c r="AE19" s="109">
        <f t="shared" ref="AE19:AE25" si="20">COUNTIF(C19:AC19,"●")</f>
        <v>0</v>
      </c>
      <c r="AF19" s="109">
        <f t="shared" ref="AF19:AF25" si="21">COUNTIF(C19:AC19,"△")</f>
        <v>8</v>
      </c>
      <c r="AG19" s="110">
        <f>C19+F19+I19+L19+O19+U19+AA19+X19</f>
        <v>0</v>
      </c>
      <c r="AH19" s="110">
        <f>E19+K19+N19+Q19+H19+W19+AC19+Z19</f>
        <v>0</v>
      </c>
      <c r="AI19" s="110">
        <f t="shared" ref="AI19:AI25" si="22">AG19-AH19</f>
        <v>0</v>
      </c>
      <c r="AJ19" s="111">
        <f t="shared" ref="AJ19:AJ25" si="23">AD19*3+AF19*1</f>
        <v>8</v>
      </c>
      <c r="AK19" s="86">
        <f t="shared" ref="AK19:AK25" si="24">AJ19*100+AI19*10+AG19</f>
        <v>800</v>
      </c>
      <c r="AL19" s="123">
        <f>RANK(AK19,(AK9,AK11,AK13,AK15,AK17,AK19,AK21,AK23,AK25),0)</f>
        <v>1</v>
      </c>
      <c r="AM19" s="44"/>
    </row>
    <row r="20" spans="1:39" ht="20.100000000000001" customHeight="1" thickTop="1" thickBot="1" x14ac:dyDescent="0.2">
      <c r="A20" s="279" t="str">
        <f>情報記入シート!E13</f>
        <v>彦根</v>
      </c>
      <c r="B20" s="280"/>
      <c r="C20" s="105">
        <f>W8</f>
        <v>0</v>
      </c>
      <c r="D20" s="103" t="str">
        <f t="shared" si="14"/>
        <v>△</v>
      </c>
      <c r="E20" s="104">
        <f>U8</f>
        <v>0</v>
      </c>
      <c r="F20" s="105">
        <f>W10</f>
        <v>0</v>
      </c>
      <c r="G20" s="103" t="str">
        <f t="shared" si="17"/>
        <v>△</v>
      </c>
      <c r="H20" s="104">
        <f>U10</f>
        <v>0</v>
      </c>
      <c r="I20" s="105">
        <f>W12</f>
        <v>0</v>
      </c>
      <c r="J20" s="103" t="str">
        <f t="shared" si="18"/>
        <v>△</v>
      </c>
      <c r="K20" s="104">
        <f>U12</f>
        <v>0</v>
      </c>
      <c r="L20" s="105">
        <f>W14</f>
        <v>0</v>
      </c>
      <c r="M20" s="103" t="str">
        <f t="shared" si="15"/>
        <v>△</v>
      </c>
      <c r="N20" s="104">
        <f>U14</f>
        <v>0</v>
      </c>
      <c r="O20" s="105">
        <f>W16</f>
        <v>0</v>
      </c>
      <c r="P20" s="103" t="str">
        <f t="shared" si="16"/>
        <v>△</v>
      </c>
      <c r="Q20" s="104">
        <f>U16</f>
        <v>0</v>
      </c>
      <c r="R20" s="105">
        <f>W18</f>
        <v>0</v>
      </c>
      <c r="S20" s="103" t="str">
        <f t="shared" ref="S20:S25" si="25">IF((R20-T20)=0,"△",IF((R20-T20)&gt;=1,"○","●"))</f>
        <v>△</v>
      </c>
      <c r="T20" s="104">
        <f>U18</f>
        <v>0</v>
      </c>
      <c r="U20" s="299"/>
      <c r="V20" s="300"/>
      <c r="W20" s="301"/>
      <c r="X20" s="105">
        <f>第１節!G33</f>
        <v>0</v>
      </c>
      <c r="Y20" s="103" t="str">
        <f>IF((X20-Z20)=0,"△",IF((X20-Z20)&gt;=1,"○","●"))</f>
        <v>△</v>
      </c>
      <c r="Z20" s="104">
        <f>第１節!I33</f>
        <v>0</v>
      </c>
      <c r="AA20" s="105">
        <f>第３節!I32</f>
        <v>0</v>
      </c>
      <c r="AB20" s="103" t="str">
        <f>IF((AA20-AC20)=0,"△",IF((AA20-AC20)&gt;=1,"○","●"))</f>
        <v>△</v>
      </c>
      <c r="AC20" s="104">
        <f>第３節!G32</f>
        <v>0</v>
      </c>
      <c r="AD20" s="115">
        <f t="shared" si="19"/>
        <v>0</v>
      </c>
      <c r="AE20" s="109">
        <f t="shared" si="20"/>
        <v>0</v>
      </c>
      <c r="AF20" s="109">
        <f t="shared" si="21"/>
        <v>8</v>
      </c>
      <c r="AG20" s="110">
        <f>C20+F20+I20+L20+O20+R20+AA20+X20</f>
        <v>0</v>
      </c>
      <c r="AH20" s="110">
        <f>E20+K20+N20+Q20+T20+H20+AC20+Z20</f>
        <v>0</v>
      </c>
      <c r="AI20" s="110">
        <f t="shared" si="22"/>
        <v>0</v>
      </c>
      <c r="AJ20" s="111">
        <f t="shared" si="23"/>
        <v>8</v>
      </c>
      <c r="AK20" s="40">
        <f t="shared" si="24"/>
        <v>800</v>
      </c>
      <c r="AL20" s="123">
        <f>RANK(AK20,(AK8,AK10,AK12,AK14,AK16,AK18,AK20,AK22,AK24),0)</f>
        <v>1</v>
      </c>
      <c r="AM20" s="44" t="e">
        <f>(AJ20+#REF!)*1000+(AI20+#REF!)*10+AG20+#REF!</f>
        <v>#REF!</v>
      </c>
    </row>
    <row r="21" spans="1:39" ht="20.100000000000001" customHeight="1" thickTop="1" thickBot="1" x14ac:dyDescent="0.2">
      <c r="A21" s="281"/>
      <c r="B21" s="282"/>
      <c r="C21" s="105">
        <f>W9</f>
        <v>0</v>
      </c>
      <c r="D21" s="103" t="str">
        <f t="shared" si="14"/>
        <v>△</v>
      </c>
      <c r="E21" s="104">
        <f>U9</f>
        <v>0</v>
      </c>
      <c r="F21" s="105">
        <f>W11</f>
        <v>0</v>
      </c>
      <c r="G21" s="103" t="str">
        <f t="shared" si="17"/>
        <v>△</v>
      </c>
      <c r="H21" s="104">
        <f>U11</f>
        <v>0</v>
      </c>
      <c r="I21" s="105">
        <f>W13</f>
        <v>0</v>
      </c>
      <c r="J21" s="103" t="str">
        <f t="shared" si="18"/>
        <v>△</v>
      </c>
      <c r="K21" s="104">
        <f>U13</f>
        <v>0</v>
      </c>
      <c r="L21" s="105">
        <f>W15</f>
        <v>0</v>
      </c>
      <c r="M21" s="103" t="str">
        <f t="shared" si="15"/>
        <v>△</v>
      </c>
      <c r="N21" s="104">
        <f>U15</f>
        <v>0</v>
      </c>
      <c r="O21" s="105">
        <f>W17</f>
        <v>0</v>
      </c>
      <c r="P21" s="103" t="str">
        <f t="shared" si="16"/>
        <v>△</v>
      </c>
      <c r="Q21" s="104">
        <f>U17</f>
        <v>0</v>
      </c>
      <c r="R21" s="105">
        <f>W19</f>
        <v>0</v>
      </c>
      <c r="S21" s="103" t="str">
        <f t="shared" si="25"/>
        <v>△</v>
      </c>
      <c r="T21" s="104">
        <f>U19</f>
        <v>0</v>
      </c>
      <c r="U21" s="302"/>
      <c r="V21" s="303"/>
      <c r="W21" s="304"/>
      <c r="X21" s="105">
        <f>第４節!G31</f>
        <v>0</v>
      </c>
      <c r="Y21" s="103" t="str">
        <f>IF((X21-Z21)=0,"△",IF((X21-Z21)&gt;=1,"○","●"))</f>
        <v>△</v>
      </c>
      <c r="Z21" s="104">
        <f>第４節!I31</f>
        <v>0</v>
      </c>
      <c r="AA21" s="105">
        <f>第６節!I30</f>
        <v>0</v>
      </c>
      <c r="AB21" s="103" t="str">
        <f>IF((AA21-AC21)=0,"△",IF((AA21-AC21)&gt;=1,"○","●"))</f>
        <v>△</v>
      </c>
      <c r="AC21" s="104">
        <f>第６節!G30</f>
        <v>0</v>
      </c>
      <c r="AD21" s="115">
        <f t="shared" si="19"/>
        <v>0</v>
      </c>
      <c r="AE21" s="109">
        <f t="shared" si="20"/>
        <v>0</v>
      </c>
      <c r="AF21" s="109">
        <f t="shared" si="21"/>
        <v>8</v>
      </c>
      <c r="AG21" s="110">
        <f>C21+F21+I21+L21+O21+R21+AA21+X21</f>
        <v>0</v>
      </c>
      <c r="AH21" s="110">
        <f>E21+K21+N21+Q21+T21+H21+AC21+Z21</f>
        <v>0</v>
      </c>
      <c r="AI21" s="110">
        <f t="shared" si="22"/>
        <v>0</v>
      </c>
      <c r="AJ21" s="111">
        <f t="shared" si="23"/>
        <v>8</v>
      </c>
      <c r="AK21" s="86">
        <f t="shared" si="24"/>
        <v>800</v>
      </c>
      <c r="AL21" s="123">
        <f>RANK(AK21,(AK9,AK11,AK13,AK15,AK17,AK19,AK21,AK23,AK25),0)</f>
        <v>1</v>
      </c>
      <c r="AM21" s="44"/>
    </row>
    <row r="22" spans="1:39" ht="20.100000000000001" customHeight="1" thickTop="1" thickBot="1" x14ac:dyDescent="0.2">
      <c r="A22" s="279" t="str">
        <f>情報記入シート!E14</f>
        <v>旭森B</v>
      </c>
      <c r="B22" s="280"/>
      <c r="C22" s="105">
        <f>Z8</f>
        <v>0</v>
      </c>
      <c r="D22" s="103" t="str">
        <f t="shared" si="14"/>
        <v>△</v>
      </c>
      <c r="E22" s="104">
        <f>X8</f>
        <v>0</v>
      </c>
      <c r="F22" s="105">
        <f>Z10</f>
        <v>0</v>
      </c>
      <c r="G22" s="103" t="str">
        <f t="shared" si="17"/>
        <v>△</v>
      </c>
      <c r="H22" s="104">
        <f>X10</f>
        <v>0</v>
      </c>
      <c r="I22" s="105">
        <f>W12</f>
        <v>0</v>
      </c>
      <c r="J22" s="103" t="str">
        <f t="shared" si="18"/>
        <v>△</v>
      </c>
      <c r="K22" s="104">
        <f>X12</f>
        <v>0</v>
      </c>
      <c r="L22" s="105">
        <f>Z14</f>
        <v>0</v>
      </c>
      <c r="M22" s="103" t="str">
        <f t="shared" si="15"/>
        <v>△</v>
      </c>
      <c r="N22" s="104">
        <f>X14</f>
        <v>0</v>
      </c>
      <c r="O22" s="105">
        <f>Z16</f>
        <v>0</v>
      </c>
      <c r="P22" s="103" t="str">
        <f t="shared" si="16"/>
        <v>△</v>
      </c>
      <c r="Q22" s="104">
        <f>X16</f>
        <v>0</v>
      </c>
      <c r="R22" s="105">
        <f>Z18</f>
        <v>0</v>
      </c>
      <c r="S22" s="103" t="str">
        <f t="shared" si="25"/>
        <v>△</v>
      </c>
      <c r="T22" s="104">
        <f>X18</f>
        <v>0</v>
      </c>
      <c r="U22" s="105">
        <f>Z20</f>
        <v>0</v>
      </c>
      <c r="V22" s="103" t="str">
        <f>IF((U22-W22)=0,"△",IF((U22-W22)&gt;=1,"○","●"))</f>
        <v>△</v>
      </c>
      <c r="W22" s="104">
        <f>X20</f>
        <v>0</v>
      </c>
      <c r="X22" s="299"/>
      <c r="Y22" s="300"/>
      <c r="Z22" s="301"/>
      <c r="AA22" s="105">
        <f>第１節!G35</f>
        <v>0</v>
      </c>
      <c r="AB22" s="103" t="str">
        <f>IF((AA22-AC22)=0,"△",IF((AA22-AC22)&gt;=1,"○","●"))</f>
        <v>△</v>
      </c>
      <c r="AC22" s="104">
        <f>第１節!I35</f>
        <v>0</v>
      </c>
      <c r="AD22" s="115">
        <f t="shared" si="19"/>
        <v>0</v>
      </c>
      <c r="AE22" s="109">
        <f t="shared" si="20"/>
        <v>0</v>
      </c>
      <c r="AF22" s="109">
        <f t="shared" si="21"/>
        <v>8</v>
      </c>
      <c r="AG22" s="110">
        <f>C22+F22+I22+L22+O22+R22+AA22+U22</f>
        <v>0</v>
      </c>
      <c r="AH22" s="110">
        <f>E22+K22+N22+Q22+T22+H22+AC22+W22</f>
        <v>0</v>
      </c>
      <c r="AI22" s="110">
        <f t="shared" si="22"/>
        <v>0</v>
      </c>
      <c r="AJ22" s="111">
        <f t="shared" si="23"/>
        <v>8</v>
      </c>
      <c r="AK22" s="40">
        <f t="shared" si="24"/>
        <v>800</v>
      </c>
      <c r="AL22" s="123">
        <f>RANK(AK22,(AK8,AK10,AK12,AK14,AK16,AK18,AK20,AK22,AK24),0)</f>
        <v>1</v>
      </c>
      <c r="AM22" s="44" t="e">
        <f>(AJ22+#REF!)*1000+(AI22+#REF!)*10+AG22+#REF!</f>
        <v>#REF!</v>
      </c>
    </row>
    <row r="23" spans="1:39" ht="20.100000000000001" customHeight="1" thickTop="1" thickBot="1" x14ac:dyDescent="0.2">
      <c r="A23" s="281"/>
      <c r="B23" s="282"/>
      <c r="C23" s="105">
        <f>Z9</f>
        <v>0</v>
      </c>
      <c r="D23" s="103" t="str">
        <f t="shared" si="14"/>
        <v>△</v>
      </c>
      <c r="E23" s="104">
        <f>X9</f>
        <v>0</v>
      </c>
      <c r="F23" s="105">
        <f>Z11</f>
        <v>0</v>
      </c>
      <c r="G23" s="103" t="str">
        <f t="shared" si="17"/>
        <v>△</v>
      </c>
      <c r="H23" s="104">
        <f>X11</f>
        <v>0</v>
      </c>
      <c r="I23" s="105">
        <f>Z13</f>
        <v>0</v>
      </c>
      <c r="J23" s="103" t="str">
        <f t="shared" si="18"/>
        <v>△</v>
      </c>
      <c r="K23" s="104">
        <f>X13</f>
        <v>0</v>
      </c>
      <c r="L23" s="105">
        <f>Z15</f>
        <v>0</v>
      </c>
      <c r="M23" s="103" t="str">
        <f t="shared" si="15"/>
        <v>△</v>
      </c>
      <c r="N23" s="104">
        <f>X15</f>
        <v>0</v>
      </c>
      <c r="O23" s="105">
        <f>Z17</f>
        <v>0</v>
      </c>
      <c r="P23" s="103" t="str">
        <f t="shared" si="16"/>
        <v>△</v>
      </c>
      <c r="Q23" s="104">
        <f>X17</f>
        <v>0</v>
      </c>
      <c r="R23" s="105">
        <f>Z19</f>
        <v>0</v>
      </c>
      <c r="S23" s="103" t="str">
        <f t="shared" si="25"/>
        <v>△</v>
      </c>
      <c r="T23" s="104">
        <f>X19</f>
        <v>0</v>
      </c>
      <c r="U23" s="105">
        <f>Z21</f>
        <v>0</v>
      </c>
      <c r="V23" s="103" t="str">
        <f>IF((U23-W23)=0,"△",IF((U23-W23)&gt;=1,"○","●"))</f>
        <v>△</v>
      </c>
      <c r="W23" s="104">
        <f>X21</f>
        <v>0</v>
      </c>
      <c r="X23" s="302"/>
      <c r="Y23" s="303"/>
      <c r="Z23" s="304"/>
      <c r="AA23" s="105">
        <f>第４節!G33</f>
        <v>0</v>
      </c>
      <c r="AB23" s="103" t="str">
        <f>IF((AA23-AC23)=0,"△",IF((AA23-AC23)&gt;=1,"○","●"))</f>
        <v>△</v>
      </c>
      <c r="AC23" s="104">
        <f>第４節!I33</f>
        <v>0</v>
      </c>
      <c r="AD23" s="115">
        <f t="shared" si="19"/>
        <v>0</v>
      </c>
      <c r="AE23" s="109">
        <f t="shared" si="20"/>
        <v>0</v>
      </c>
      <c r="AF23" s="109">
        <f t="shared" si="21"/>
        <v>8</v>
      </c>
      <c r="AG23" s="110">
        <f>C23+F23+I23+L23+O23+R23+AA23+U23</f>
        <v>0</v>
      </c>
      <c r="AH23" s="110">
        <f>E23+K23+N23+Q23+T23+H23+AC23+W23</f>
        <v>0</v>
      </c>
      <c r="AI23" s="110">
        <f t="shared" si="22"/>
        <v>0</v>
      </c>
      <c r="AJ23" s="111">
        <f t="shared" si="23"/>
        <v>8</v>
      </c>
      <c r="AK23" s="86">
        <f t="shared" si="24"/>
        <v>800</v>
      </c>
      <c r="AL23" s="123">
        <f>RANK(AK23,(AK9,AK11,AK13,AK15,AK17,AK19,AK21,AK23,AK25),0)</f>
        <v>1</v>
      </c>
      <c r="AM23" s="44"/>
    </row>
    <row r="24" spans="1:39" ht="20.100000000000001" customHeight="1" thickTop="1" thickBot="1" x14ac:dyDescent="0.2">
      <c r="A24" s="279" t="str">
        <f>情報記入シート!E15</f>
        <v>ﾌﾟﾗｲﾏﾘｰ</v>
      </c>
      <c r="B24" s="283"/>
      <c r="C24" s="105">
        <f>AC8</f>
        <v>0</v>
      </c>
      <c r="D24" s="103" t="str">
        <f t="shared" si="14"/>
        <v>△</v>
      </c>
      <c r="E24" s="104">
        <f>AA8</f>
        <v>0</v>
      </c>
      <c r="F24" s="105">
        <f>AC10</f>
        <v>0</v>
      </c>
      <c r="G24" s="103" t="str">
        <f t="shared" si="17"/>
        <v>△</v>
      </c>
      <c r="H24" s="104">
        <f>AA10</f>
        <v>0</v>
      </c>
      <c r="I24" s="105">
        <f>AC12</f>
        <v>0</v>
      </c>
      <c r="J24" s="103" t="str">
        <f t="shared" si="18"/>
        <v>△</v>
      </c>
      <c r="K24" s="104">
        <f>AA12</f>
        <v>0</v>
      </c>
      <c r="L24" s="105">
        <f>AC14</f>
        <v>0</v>
      </c>
      <c r="M24" s="103" t="str">
        <f t="shared" si="15"/>
        <v>△</v>
      </c>
      <c r="N24" s="104">
        <f>AA14</f>
        <v>0</v>
      </c>
      <c r="O24" s="105">
        <f>AC16</f>
        <v>0</v>
      </c>
      <c r="P24" s="103" t="str">
        <f t="shared" si="16"/>
        <v>△</v>
      </c>
      <c r="Q24" s="104">
        <f>AA16</f>
        <v>0</v>
      </c>
      <c r="R24" s="105">
        <f>AC18</f>
        <v>0</v>
      </c>
      <c r="S24" s="103" t="str">
        <f t="shared" si="25"/>
        <v>△</v>
      </c>
      <c r="T24" s="104">
        <f>AA18</f>
        <v>0</v>
      </c>
      <c r="U24" s="105">
        <f>AC20</f>
        <v>0</v>
      </c>
      <c r="V24" s="103" t="str">
        <f>IF((U24-W24)=0,"△",IF((U24-W24)&gt;=1,"○","●"))</f>
        <v>△</v>
      </c>
      <c r="W24" s="104">
        <f>AA20</f>
        <v>0</v>
      </c>
      <c r="X24" s="105">
        <f>AC22</f>
        <v>0</v>
      </c>
      <c r="Y24" s="103" t="str">
        <f>IF((X24-Z24)=0,"△",IF((X24-Z24)&gt;=1,"○","●"))</f>
        <v>△</v>
      </c>
      <c r="Z24" s="104">
        <f>AA22</f>
        <v>0</v>
      </c>
      <c r="AA24" s="299"/>
      <c r="AB24" s="300"/>
      <c r="AC24" s="301"/>
      <c r="AD24" s="115">
        <f t="shared" si="19"/>
        <v>0</v>
      </c>
      <c r="AE24" s="109">
        <f t="shared" si="20"/>
        <v>0</v>
      </c>
      <c r="AF24" s="109">
        <f t="shared" si="21"/>
        <v>8</v>
      </c>
      <c r="AG24" s="110">
        <f>C24+F24+I24+L24+O24+R24+U24+X24</f>
        <v>0</v>
      </c>
      <c r="AH24" s="110">
        <f>E24+K24+N24+Q24+T24+W24+H24+Z24</f>
        <v>0</v>
      </c>
      <c r="AI24" s="110">
        <f t="shared" si="22"/>
        <v>0</v>
      </c>
      <c r="AJ24" s="111">
        <f t="shared" si="23"/>
        <v>8</v>
      </c>
      <c r="AK24" s="40">
        <f t="shared" si="24"/>
        <v>800</v>
      </c>
      <c r="AL24" s="123">
        <f>RANK(AK24,(AK8,AK10,AK12,AK14,AK16,AK18,AK20,AK22,AK24),0)</f>
        <v>1</v>
      </c>
      <c r="AM24" s="44" t="e">
        <f>(AJ24+#REF!)*1000+(AI24+#REF!)*10+AG24+#REF!</f>
        <v>#REF!</v>
      </c>
    </row>
    <row r="25" spans="1:39" ht="20.100000000000001" customHeight="1" thickTop="1" thickBot="1" x14ac:dyDescent="0.2">
      <c r="A25" s="284"/>
      <c r="B25" s="285"/>
      <c r="C25" s="116">
        <f>AC9</f>
        <v>0</v>
      </c>
      <c r="D25" s="117" t="str">
        <f t="shared" si="14"/>
        <v>△</v>
      </c>
      <c r="E25" s="118">
        <f>AA9</f>
        <v>0</v>
      </c>
      <c r="F25" s="116">
        <f>AC11</f>
        <v>0</v>
      </c>
      <c r="G25" s="117" t="str">
        <f t="shared" si="17"/>
        <v>△</v>
      </c>
      <c r="H25" s="118">
        <f>AA11</f>
        <v>0</v>
      </c>
      <c r="I25" s="116">
        <f>AC13</f>
        <v>0</v>
      </c>
      <c r="J25" s="117" t="str">
        <f t="shared" si="18"/>
        <v>△</v>
      </c>
      <c r="K25" s="118">
        <f>AA13</f>
        <v>0</v>
      </c>
      <c r="L25" s="116">
        <f>AC15</f>
        <v>0</v>
      </c>
      <c r="M25" s="117" t="str">
        <f t="shared" si="15"/>
        <v>△</v>
      </c>
      <c r="N25" s="118">
        <f>AA15</f>
        <v>0</v>
      </c>
      <c r="O25" s="116">
        <f>AC17</f>
        <v>0</v>
      </c>
      <c r="P25" s="117" t="str">
        <f t="shared" si="16"/>
        <v>△</v>
      </c>
      <c r="Q25" s="118">
        <f>AA17</f>
        <v>0</v>
      </c>
      <c r="R25" s="116">
        <f>AC19</f>
        <v>0</v>
      </c>
      <c r="S25" s="117" t="str">
        <f t="shared" si="25"/>
        <v>△</v>
      </c>
      <c r="T25" s="118">
        <f>AA19</f>
        <v>0</v>
      </c>
      <c r="U25" s="116">
        <f>AC21</f>
        <v>0</v>
      </c>
      <c r="V25" s="117" t="str">
        <f>IF((U25-W25)=0,"△",IF((U25-W25)&gt;=1,"○","●"))</f>
        <v>△</v>
      </c>
      <c r="W25" s="118">
        <f>AA21</f>
        <v>0</v>
      </c>
      <c r="X25" s="116">
        <f>AC23</f>
        <v>0</v>
      </c>
      <c r="Y25" s="117" t="str">
        <f>IF((X25-Z25)=0,"△",IF((X25-Z25)&gt;=1,"○","●"))</f>
        <v>△</v>
      </c>
      <c r="Z25" s="118">
        <f>AA23</f>
        <v>0</v>
      </c>
      <c r="AA25" s="305"/>
      <c r="AB25" s="306"/>
      <c r="AC25" s="307"/>
      <c r="AD25" s="119">
        <f t="shared" si="19"/>
        <v>0</v>
      </c>
      <c r="AE25" s="120">
        <f t="shared" si="20"/>
        <v>0</v>
      </c>
      <c r="AF25" s="120">
        <f t="shared" si="21"/>
        <v>8</v>
      </c>
      <c r="AG25" s="121">
        <f>C25+F25+I25+L25+O25+R25+U25+X25</f>
        <v>0</v>
      </c>
      <c r="AH25" s="121">
        <f>E25+K25+N25+Q25+T25+W25+H25+Z25</f>
        <v>0</v>
      </c>
      <c r="AI25" s="121">
        <f t="shared" si="22"/>
        <v>0</v>
      </c>
      <c r="AJ25" s="122">
        <f t="shared" si="23"/>
        <v>8</v>
      </c>
      <c r="AK25" s="87">
        <f t="shared" si="24"/>
        <v>800</v>
      </c>
      <c r="AL25" s="124">
        <f>RANK(AK25,(AK9,AK11,AK13,AK15,AK17,AK19,AK21,AK23,AK25),0)</f>
        <v>1</v>
      </c>
      <c r="AM25" s="44"/>
    </row>
    <row r="26" spans="1:39" ht="17.25" x14ac:dyDescent="0.2"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</row>
  </sheetData>
  <sheetProtection sheet="1" objects="1" scenarios="1"/>
  <mergeCells count="45">
    <mergeCell ref="X22:Z23"/>
    <mergeCell ref="AA24:AC25"/>
    <mergeCell ref="C8:E9"/>
    <mergeCell ref="F10:H11"/>
    <mergeCell ref="I12:K13"/>
    <mergeCell ref="L14:N15"/>
    <mergeCell ref="O16:Q17"/>
    <mergeCell ref="R18:T19"/>
    <mergeCell ref="A22:B23"/>
    <mergeCell ref="A20:B21"/>
    <mergeCell ref="A24:B25"/>
    <mergeCell ref="U4:U5"/>
    <mergeCell ref="A8:B9"/>
    <mergeCell ref="A18:B19"/>
    <mergeCell ref="A16:B17"/>
    <mergeCell ref="A14:B15"/>
    <mergeCell ref="A12:B13"/>
    <mergeCell ref="A10:B11"/>
    <mergeCell ref="F4:F5"/>
    <mergeCell ref="I4:I5"/>
    <mergeCell ref="L4:L5"/>
    <mergeCell ref="O4:O5"/>
    <mergeCell ref="R4:R5"/>
    <mergeCell ref="U20:W21"/>
    <mergeCell ref="AD6:AD7"/>
    <mergeCell ref="AE6:AE7"/>
    <mergeCell ref="AF6:AF7"/>
    <mergeCell ref="AG6:AG7"/>
    <mergeCell ref="AH6:AH7"/>
    <mergeCell ref="AI6:AI7"/>
    <mergeCell ref="AJ6:AJ7"/>
    <mergeCell ref="AL6:AL7"/>
    <mergeCell ref="AM6:AM7"/>
    <mergeCell ref="A1:AL2"/>
    <mergeCell ref="A6:B7"/>
    <mergeCell ref="AA6:AC7"/>
    <mergeCell ref="L6:N7"/>
    <mergeCell ref="O6:Q7"/>
    <mergeCell ref="AA4:AA5"/>
    <mergeCell ref="U6:W7"/>
    <mergeCell ref="C6:E7"/>
    <mergeCell ref="F6:H7"/>
    <mergeCell ref="R6:T7"/>
    <mergeCell ref="I6:K7"/>
    <mergeCell ref="X6:Z7"/>
  </mergeCells>
  <phoneticPr fontId="26"/>
  <pageMargins left="0.39305555555555555" right="0.39305555555555555" top="0.59027777777777779" bottom="0.59027777777777779" header="0.51111111111111107" footer="0.51111111111111107"/>
  <pageSetup paperSize="9" scale="88" firstPageNumber="4294963191" orientation="landscape" horizontalDpi="4294967293" verticalDpi="1200" r:id="rId1"/>
  <headerFooter alignWithMargins="0"/>
  <ignoredErrors>
    <ignoredError sqref="A20:B25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I23"/>
  <sheetViews>
    <sheetView view="pageBreakPreview" topLeftCell="A2" zoomScaleNormal="100" zoomScaleSheetLayoutView="100" workbookViewId="0">
      <selection activeCell="AJ16" sqref="AJ16"/>
    </sheetView>
  </sheetViews>
  <sheetFormatPr defaultRowHeight="13.5" x14ac:dyDescent="0.15"/>
  <cols>
    <col min="1" max="1" width="10.5" customWidth="1"/>
    <col min="2" max="28" width="3.875" customWidth="1"/>
    <col min="29" max="32" width="6.125" customWidth="1"/>
    <col min="33" max="33" width="9.375" customWidth="1"/>
    <col min="34" max="34" width="0.125" customWidth="1"/>
  </cols>
  <sheetData>
    <row r="1" spans="1:35" ht="24.95" customHeight="1" x14ac:dyDescent="0.15">
      <c r="A1" s="126"/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312" t="str">
        <f>情報記入シート!B2</f>
        <v>U９リーグ戦北部</v>
      </c>
      <c r="N1" s="312"/>
      <c r="O1" s="312"/>
      <c r="P1" s="312"/>
      <c r="Q1" s="312"/>
      <c r="R1" s="312"/>
      <c r="S1" s="312"/>
      <c r="T1" s="312"/>
      <c r="U1" s="313" t="s">
        <v>80</v>
      </c>
      <c r="V1" s="313"/>
      <c r="W1" s="313"/>
      <c r="X1" s="127"/>
      <c r="Y1" s="127"/>
      <c r="Z1" s="127"/>
      <c r="AA1" s="126"/>
      <c r="AB1" s="126"/>
      <c r="AC1" s="126"/>
      <c r="AD1" s="126"/>
      <c r="AE1" s="126"/>
      <c r="AF1" s="126"/>
      <c r="AG1" s="126"/>
      <c r="AH1" s="126"/>
      <c r="AI1" s="126"/>
    </row>
    <row r="2" spans="1:35" ht="24.95" customHeight="1" x14ac:dyDescent="0.15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7"/>
      <c r="L2" s="127"/>
      <c r="M2" s="312"/>
      <c r="N2" s="312"/>
      <c r="O2" s="312"/>
      <c r="P2" s="312"/>
      <c r="Q2" s="312"/>
      <c r="R2" s="312"/>
      <c r="S2" s="312"/>
      <c r="T2" s="312"/>
      <c r="U2" s="313"/>
      <c r="V2" s="313"/>
      <c r="W2" s="313"/>
      <c r="X2" s="127"/>
      <c r="Y2" s="127"/>
      <c r="Z2" s="127"/>
      <c r="AA2" s="128"/>
      <c r="AB2" s="128"/>
      <c r="AC2" s="129" t="s">
        <v>5</v>
      </c>
      <c r="AD2" s="129" t="s">
        <v>6</v>
      </c>
      <c r="AE2" s="130" t="s">
        <v>7</v>
      </c>
      <c r="AF2" s="130"/>
      <c r="AG2" s="131">
        <v>3</v>
      </c>
      <c r="AH2" s="128"/>
      <c r="AI2" s="126"/>
    </row>
    <row r="3" spans="1:35" ht="24.95" customHeight="1" x14ac:dyDescent="0.15">
      <c r="A3" s="132"/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3" t="s">
        <v>8</v>
      </c>
      <c r="AD3" s="133" t="s">
        <v>9</v>
      </c>
      <c r="AE3" s="134" t="s">
        <v>7</v>
      </c>
      <c r="AF3" s="134"/>
      <c r="AG3" s="135">
        <v>1</v>
      </c>
      <c r="AH3" s="132"/>
      <c r="AI3" s="132"/>
    </row>
    <row r="4" spans="1:35" ht="24.95" customHeight="1" thickBot="1" x14ac:dyDescent="0.2">
      <c r="A4" s="136"/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3" t="s">
        <v>10</v>
      </c>
      <c r="AD4" s="133" t="s">
        <v>145</v>
      </c>
      <c r="AE4" s="134" t="s">
        <v>7</v>
      </c>
      <c r="AF4" s="134"/>
      <c r="AG4" s="135">
        <v>0</v>
      </c>
      <c r="AH4" s="132"/>
      <c r="AI4" s="132"/>
    </row>
    <row r="5" spans="1:35" ht="24.95" customHeight="1" thickBot="1" x14ac:dyDescent="0.2">
      <c r="A5" s="138" t="s">
        <v>81</v>
      </c>
      <c r="B5" s="314" t="str">
        <f>IF(A6="","",A6)</f>
        <v>亀山</v>
      </c>
      <c r="C5" s="314"/>
      <c r="D5" s="314"/>
      <c r="E5" s="315" t="str">
        <f>IF(A8="","",A8)</f>
        <v>金城</v>
      </c>
      <c r="F5" s="316"/>
      <c r="G5" s="317"/>
      <c r="H5" s="316" t="str">
        <f>IF(A10="","",A10)</f>
        <v>旭森A</v>
      </c>
      <c r="I5" s="316"/>
      <c r="J5" s="316"/>
      <c r="K5" s="315" t="str">
        <f>IF(A12="","",A12)</f>
        <v>城東</v>
      </c>
      <c r="L5" s="316"/>
      <c r="M5" s="317"/>
      <c r="N5" s="314" t="str">
        <f>IF(A14="","",A14)</f>
        <v>豊栄</v>
      </c>
      <c r="O5" s="314"/>
      <c r="P5" s="318"/>
      <c r="Q5" s="314" t="str">
        <f>IF(A16="","",A16)</f>
        <v>愛知</v>
      </c>
      <c r="R5" s="314"/>
      <c r="S5" s="318"/>
      <c r="T5" s="314" t="str">
        <f>IF(A18="","",A18)</f>
        <v>彦根</v>
      </c>
      <c r="U5" s="314"/>
      <c r="V5" s="318"/>
      <c r="W5" s="314" t="str">
        <f>IF(A20="","",A20)</f>
        <v>旭森B</v>
      </c>
      <c r="X5" s="314"/>
      <c r="Y5" s="318"/>
      <c r="Z5" s="323" t="str">
        <f>IF(A22="","",A22)</f>
        <v>ﾌﾟﾗｲﾏﾘｰ</v>
      </c>
      <c r="AA5" s="314"/>
      <c r="AB5" s="318"/>
      <c r="AC5" s="139" t="s">
        <v>82</v>
      </c>
      <c r="AD5" s="140" t="s">
        <v>83</v>
      </c>
      <c r="AE5" s="140" t="s">
        <v>84</v>
      </c>
      <c r="AF5" s="141" t="s">
        <v>86</v>
      </c>
      <c r="AG5" s="142" t="s">
        <v>85</v>
      </c>
      <c r="AH5" s="143"/>
      <c r="AI5" s="137"/>
    </row>
    <row r="6" spans="1:35" ht="24.95" customHeight="1" thickTop="1" x14ac:dyDescent="0.15">
      <c r="A6" s="324" t="str">
        <f>情報記入シート!E7</f>
        <v>亀山</v>
      </c>
      <c r="B6" s="326"/>
      <c r="C6" s="327"/>
      <c r="D6" s="327"/>
      <c r="E6" s="144" t="str">
        <f>IF(第１節!G22="","",第１節!G22)</f>
        <v/>
      </c>
      <c r="F6" s="145" t="str">
        <f>IF(COUNT(E6)=0,"－",(IF(E6&gt;G6,"○",(IF(E6=G6,"△","×")))))</f>
        <v>－</v>
      </c>
      <c r="G6" s="146" t="str">
        <f>IF(第１節!I22="","",第１節!I22)</f>
        <v/>
      </c>
      <c r="H6" s="147" t="str">
        <f>IF(第１節!G24="","",第１節!G24)</f>
        <v/>
      </c>
      <c r="I6" s="145" t="str">
        <f>IF(COUNT(H6)=0,"－",(IF(H6&gt;J6,"○",(IF(H6=J6,"△","×")))))</f>
        <v>－</v>
      </c>
      <c r="J6" s="148" t="str">
        <f>IF(第１節!I24="","",第１節!I24)</f>
        <v/>
      </c>
      <c r="K6" s="147" t="str">
        <f>IF(第１節!G26="","",第１節!G26)</f>
        <v/>
      </c>
      <c r="L6" s="145" t="str">
        <f t="shared" ref="L6:L11" si="0">IF(COUNT(K6)=0,"－",(IF(K6&gt;M6,"○",(IF(K6=M6,"△","×")))))</f>
        <v>－</v>
      </c>
      <c r="M6" s="146" t="str">
        <f>IF(第１節!I26="","",第１節!I26)</f>
        <v/>
      </c>
      <c r="N6" s="149" t="str">
        <f>IF(第2節!G22="","",第2節!G22)</f>
        <v/>
      </c>
      <c r="O6" s="150" t="str">
        <f t="shared" ref="O6:O13" si="1">IF(COUNT(N6)=0,"－",(IF(N6&gt;P6,"○",(IF(N6=P6,"△","×")))))</f>
        <v>－</v>
      </c>
      <c r="P6" s="148" t="str">
        <f>IF(第2節!I22="","",第2節!I22)</f>
        <v/>
      </c>
      <c r="Q6" s="149" t="str">
        <f>IF(第2節!G25="","",第2節!G25)</f>
        <v/>
      </c>
      <c r="R6" s="150" t="str">
        <f t="shared" ref="R6:R15" si="2">IF(COUNT(Q6)=0,"－",(IF(Q6&gt;S6,"○",(IF(Q6=S6,"△","×")))))</f>
        <v>－</v>
      </c>
      <c r="S6" s="148" t="str">
        <f>IF(第2節!I25="","",第2節!I25)</f>
        <v/>
      </c>
      <c r="T6" s="149" t="str">
        <f>IF(第2節!G28="","",第2節!G28)</f>
        <v/>
      </c>
      <c r="U6" s="150" t="str">
        <f t="shared" ref="U6:U16" si="3">IF(COUNT(T6)=0,"－",(IF(T6&gt;V6,"○",(IF(T6=V6,"△","×")))))</f>
        <v>－</v>
      </c>
      <c r="V6" s="148" t="str">
        <f>IF(第2節!I28="","",第2節!I28)</f>
        <v/>
      </c>
      <c r="W6" s="149" t="str">
        <f>IF(第３節!G22="","",第３節!G22)</f>
        <v/>
      </c>
      <c r="X6" s="150" t="str">
        <f t="shared" ref="X6:X18" si="4">IF(COUNT(W6)=0,"－",(IF(W6&gt;Y6,"○",(IF(W6=Y6,"△","×")))))</f>
        <v>－</v>
      </c>
      <c r="Y6" s="148" t="str">
        <f>IF(第３節!I22="","",第３節!I22)</f>
        <v/>
      </c>
      <c r="Z6" s="151" t="str">
        <f>IF(第３節!G25="","",第３節!G25)</f>
        <v/>
      </c>
      <c r="AA6" s="150" t="str">
        <f t="shared" ref="AA6:AA21" si="5">IF(COUNT(Z6)=0,"－",(IF(Z6&gt;AB6,"○",(IF(Z6=AB6,"△","×")))))</f>
        <v>－</v>
      </c>
      <c r="AB6" s="152" t="str">
        <f>IF(第３節!I25="","",第３節!I25)</f>
        <v/>
      </c>
      <c r="AC6" s="153" t="str">
        <f t="shared" ref="AC6:AC23" si="6">IF(COUNT(B6:AB6)=0,"",(COUNTIF(B6:AB6,"○")*3)+(COUNTIF(B6:AB6,"△")*1))</f>
        <v/>
      </c>
      <c r="AD6" s="154" t="str">
        <f>IF(COUNT(AC6)=0,"",SUM(B6,E6,H6,K6,N6,Q6,T6,W6,))</f>
        <v/>
      </c>
      <c r="AE6" s="154" t="str">
        <f>IF(COUNT(AC6)=0,"",SUM(D6,G6,J6,M6,P6,S6,V6,Y6,AB6,))</f>
        <v/>
      </c>
      <c r="AF6" s="155" t="str">
        <f>IF(COUNT(AC6)=0,"",AD6-AE6)</f>
        <v/>
      </c>
      <c r="AG6" s="156" t="str">
        <f>IF(COUNT(AC6)=0,"",RANK(AH6,AH6:AH23))</f>
        <v/>
      </c>
      <c r="AH6" s="157" t="str">
        <f t="shared" ref="AH6:AH23" si="7">IF(AC6="","",AC6*1000000+AF6*1000+AD6)</f>
        <v/>
      </c>
      <c r="AI6" s="137"/>
    </row>
    <row r="7" spans="1:35" ht="24.95" customHeight="1" thickBot="1" x14ac:dyDescent="0.2">
      <c r="A7" s="325"/>
      <c r="B7" s="328"/>
      <c r="C7" s="321"/>
      <c r="D7" s="321"/>
      <c r="E7" s="158" t="str">
        <f>IF(第４節!G20="","",第４節!G20)</f>
        <v/>
      </c>
      <c r="F7" s="159" t="str">
        <f>IF(COUNT(E7)=0,"－",(IF(E7&gt;G7,"○",(IF(E7=G7,"△","×")))))</f>
        <v>－</v>
      </c>
      <c r="G7" s="160" t="str">
        <f>IF(第４節!I20="","",第４節!I20)</f>
        <v/>
      </c>
      <c r="H7" s="161" t="str">
        <f>IF(第４節!G22="","",第４節!G22)</f>
        <v/>
      </c>
      <c r="I7" s="159" t="str">
        <f>IF(COUNT(H7)=0,"－",(IF(H7&gt;J7,"○",(IF(H7=J7,"△","×")))))</f>
        <v>－</v>
      </c>
      <c r="J7" s="160" t="str">
        <f>IF(第４節!I22="","",第４節!I22)</f>
        <v/>
      </c>
      <c r="K7" s="161" t="str">
        <f>IF(第４節!G24="","",第４節!G24)</f>
        <v/>
      </c>
      <c r="L7" s="159" t="str">
        <f t="shared" si="0"/>
        <v>－</v>
      </c>
      <c r="M7" s="160" t="str">
        <f>IF(第４節!I24="","",第４節!I24)</f>
        <v/>
      </c>
      <c r="N7" s="161" t="str">
        <f>IF(第４節!G20="","",第４節!G20)</f>
        <v/>
      </c>
      <c r="O7" s="159" t="str">
        <f t="shared" si="1"/>
        <v>－</v>
      </c>
      <c r="P7" s="160" t="str">
        <f>IF(第４節!I20="","",第４節!I20)</f>
        <v/>
      </c>
      <c r="Q7" s="161" t="str">
        <f>IF(第４節!G23="","",第４節!G23)</f>
        <v/>
      </c>
      <c r="R7" s="159" t="str">
        <f t="shared" si="2"/>
        <v>－</v>
      </c>
      <c r="S7" s="160" t="str">
        <f>IF(第４節!I23="","",第３節!I25)</f>
        <v/>
      </c>
      <c r="T7" s="161" t="str">
        <f>IF(第４節!G26="","",第2節!G29)</f>
        <v/>
      </c>
      <c r="U7" s="159" t="str">
        <f>IF(COUNT(T7)=0,"－",(IF(T7&gt;V7,"○",(IF(T7=V7,"△","×")))))</f>
        <v>－</v>
      </c>
      <c r="V7" s="160" t="str">
        <f>IF(第４節!I26="","",第４節!I26)</f>
        <v/>
      </c>
      <c r="W7" s="161" t="str">
        <f>IF(第６節!G20="","",第６節!G20)</f>
        <v/>
      </c>
      <c r="X7" s="159" t="str">
        <f>IF(COUNT(W7)=0,"－",(IF(W7&gt;Y7,"○",(IF(W7=Y7,"△","×")))))</f>
        <v>－</v>
      </c>
      <c r="Y7" s="160" t="str">
        <f>IF(第６節!I20="","",第６節!I20)</f>
        <v/>
      </c>
      <c r="Z7" s="162" t="str">
        <f>IF(第６節!G23="","",第６節!G23)</f>
        <v/>
      </c>
      <c r="AA7" s="159" t="str">
        <f t="shared" si="5"/>
        <v>－</v>
      </c>
      <c r="AB7" s="163" t="str">
        <f>IF(第６節!I23="","",第６節!I23)</f>
        <v/>
      </c>
      <c r="AC7" s="164" t="str">
        <f t="shared" si="6"/>
        <v/>
      </c>
      <c r="AD7" s="165" t="str">
        <f>IF(COUNT(AC7)=0,"",SUM(B7,E7,H7,K7,N7,Q7,T7,W7,Z7,#REF!))</f>
        <v/>
      </c>
      <c r="AE7" s="165" t="str">
        <f>IF(COUNT(AC7)=0,"",SUM(D7,G7,J7,M7,P7,S7,V7,Y7,AB7,#REF!))</f>
        <v/>
      </c>
      <c r="AF7" s="166" t="str">
        <f>IF(COUNT(AC7)=0,"",AD7-AE7)</f>
        <v/>
      </c>
      <c r="AG7" s="167" t="str">
        <f>IF(COUNT(AC7)=0,"",RANK(AH7,AH7:AH23))</f>
        <v/>
      </c>
      <c r="AH7" s="157" t="str">
        <f t="shared" si="7"/>
        <v/>
      </c>
      <c r="AI7" s="137"/>
    </row>
    <row r="8" spans="1:35" ht="24.95" customHeight="1" thickTop="1" x14ac:dyDescent="0.15">
      <c r="A8" s="324" t="str">
        <f>情報記入シート!E8</f>
        <v>金城</v>
      </c>
      <c r="B8" s="168" t="str">
        <f>IF(G6="","",G6)</f>
        <v/>
      </c>
      <c r="C8" s="169" t="str">
        <f t="shared" ref="C8:C22" si="8">IF(COUNT(B8)=0,"－",(IF(B8&gt;D8,"○",(IF(B8=D8,"△","×")))))</f>
        <v>－</v>
      </c>
      <c r="D8" s="152" t="str">
        <f>IF(E6="","",E6)</f>
        <v/>
      </c>
      <c r="E8" s="319"/>
      <c r="F8" s="319"/>
      <c r="G8" s="320"/>
      <c r="H8" s="147" t="str">
        <f>IF(第2節!G39="","",第2節!G39)</f>
        <v/>
      </c>
      <c r="I8" s="145" t="str">
        <f>IF(COUNT(H8)=0,"－",(IF(H8&gt;J8,"○",(IF(H8=J8,"△","×")))))</f>
        <v>－</v>
      </c>
      <c r="J8" s="146" t="str">
        <f>IF(第2節!I39="","",第2節!I39)</f>
        <v/>
      </c>
      <c r="K8" s="147" t="str">
        <f>IF(第１節!I32="","",第１節!I32)</f>
        <v/>
      </c>
      <c r="L8" s="145" t="str">
        <f t="shared" si="0"/>
        <v>－</v>
      </c>
      <c r="M8" s="146" t="str">
        <f>IF(第１節!G32="","",第１節!G32)</f>
        <v/>
      </c>
      <c r="N8" s="147" t="str">
        <f>IF(第３節!G23="","",第３節!G23)</f>
        <v/>
      </c>
      <c r="O8" s="145" t="str">
        <f t="shared" si="1"/>
        <v>－</v>
      </c>
      <c r="P8" s="146" t="str">
        <f>IF(第３節!I23="","",第３節!I23)</f>
        <v/>
      </c>
      <c r="Q8" s="147" t="str">
        <f>IF(第１節!I27="","",第１節!I27)</f>
        <v/>
      </c>
      <c r="R8" s="145" t="str">
        <f t="shared" si="2"/>
        <v>－</v>
      </c>
      <c r="S8" s="146" t="str">
        <f>IF(第１節!G27="","",第１節!G27)</f>
        <v/>
      </c>
      <c r="T8" s="147" t="str">
        <f>IF(第３節!G35="","",第３節!G35)</f>
        <v/>
      </c>
      <c r="U8" s="145" t="str">
        <f t="shared" si="3"/>
        <v>－</v>
      </c>
      <c r="V8" s="146" t="str">
        <f>IF(第３節!I35="","",第３節!I35)</f>
        <v/>
      </c>
      <c r="W8" s="147" t="str">
        <f>IF(第2節!I33="","",第2節!I33)</f>
        <v/>
      </c>
      <c r="X8" s="145" t="str">
        <f t="shared" si="4"/>
        <v>－</v>
      </c>
      <c r="Y8" s="146" t="str">
        <f>IF(第2節!G33="","",第2節!G33)</f>
        <v/>
      </c>
      <c r="Z8" s="170" t="str">
        <f>IF(第３節!G28="","",第３節!G28)</f>
        <v/>
      </c>
      <c r="AA8" s="145" t="str">
        <f t="shared" si="5"/>
        <v>－</v>
      </c>
      <c r="AB8" s="171" t="str">
        <f>IF(第３節!I28="","",第３節!I28)</f>
        <v/>
      </c>
      <c r="AC8" s="153" t="str">
        <f t="shared" si="6"/>
        <v/>
      </c>
      <c r="AD8" s="154" t="str">
        <f>IF(COUNT(AC8)=0,"",SUM(B8,E8,H8,K8,N8,Q8,T8,W8,Z8,))</f>
        <v/>
      </c>
      <c r="AE8" s="154" t="str">
        <f>IF(COUNT(AC8)=0,"",SUM(D8,G8,J8,M8,P8,S8,V8,Y8,AB8,))</f>
        <v/>
      </c>
      <c r="AF8" s="172" t="str">
        <f t="shared" ref="AF8:AF23" si="9">IF(COUNT(AC8)=0,"",AD8-AE8)</f>
        <v/>
      </c>
      <c r="AG8" s="173" t="str">
        <f>IF(COUNT(AC8)=0,"",RANK(AH8,AH6:AH23))</f>
        <v/>
      </c>
      <c r="AH8" s="157" t="str">
        <f t="shared" si="7"/>
        <v/>
      </c>
      <c r="AI8" s="137"/>
    </row>
    <row r="9" spans="1:35" ht="24.95" customHeight="1" thickBot="1" x14ac:dyDescent="0.2">
      <c r="A9" s="325"/>
      <c r="B9" s="174" t="str">
        <f>IF(G7="","",G7)</f>
        <v/>
      </c>
      <c r="C9" s="175" t="str">
        <f>IF(COUNT(B9)=0,"－",(IF(B9&gt;D9,"○",(IF(B9=D9,"△","×")))))</f>
        <v>－</v>
      </c>
      <c r="D9" s="176" t="str">
        <f>IF(E7="","",E7)</f>
        <v/>
      </c>
      <c r="E9" s="321"/>
      <c r="F9" s="321"/>
      <c r="G9" s="322"/>
      <c r="H9" s="177" t="str">
        <f>IF(第４節!G37="","",第４節!G37)</f>
        <v/>
      </c>
      <c r="I9" s="178" t="str">
        <f>IF(COUNT(H9)=0,"－",(IF(H9&gt;J9,"○",(IF(H9=J9,"△","×")))))</f>
        <v>－</v>
      </c>
      <c r="J9" s="179" t="str">
        <f>IF(第2節!I40="","",第2節!I40)</f>
        <v/>
      </c>
      <c r="K9" s="177" t="str">
        <f>IF(第４節!I30="","",第４節!I30)</f>
        <v/>
      </c>
      <c r="L9" s="178" t="str">
        <f t="shared" si="0"/>
        <v>－</v>
      </c>
      <c r="M9" s="179" t="str">
        <f>IF(第４節!G30="","",第４節!G30)</f>
        <v/>
      </c>
      <c r="N9" s="177" t="str">
        <f>IF(第６節!G21="","",第６節!G21)</f>
        <v/>
      </c>
      <c r="O9" s="178" t="str">
        <f t="shared" si="1"/>
        <v>－</v>
      </c>
      <c r="P9" s="179" t="str">
        <f>IF(第６節!I21="","",第６節!I21)</f>
        <v/>
      </c>
      <c r="Q9" s="177" t="str">
        <f>IF(第４節!I25="","",第４節!I25)</f>
        <v/>
      </c>
      <c r="R9" s="178" t="str">
        <f t="shared" si="2"/>
        <v>－</v>
      </c>
      <c r="S9" s="179" t="str">
        <f>IF(第１節!G28="","",第１節!G28)</f>
        <v/>
      </c>
      <c r="T9" s="177" t="str">
        <f>IF(第６節!G33="","",第６節!G33)</f>
        <v/>
      </c>
      <c r="U9" s="178" t="str">
        <f>IF(COUNT(T9)=0,"－",(IF(T9&gt;V9,"○",(IF(T9=V9,"△","×")))))</f>
        <v>－</v>
      </c>
      <c r="V9" s="179" t="str">
        <f>IF(第６節!I33="","",第６節!I33)</f>
        <v/>
      </c>
      <c r="W9" s="177" t="str">
        <f>IF(第４節!I31="","",第４節!I31)</f>
        <v/>
      </c>
      <c r="X9" s="178" t="str">
        <f>IF(COUNT(W9)=0,"－",(IF(W9&gt;Y9,"○",(IF(W9=Y9,"△","×")))))</f>
        <v>－</v>
      </c>
      <c r="Y9" s="179" t="str">
        <f>IF(第４節!G31="","",第４節!G31)</f>
        <v/>
      </c>
      <c r="Z9" s="180" t="str">
        <f>IF(第６節!G26="","",第６節!G26)</f>
        <v/>
      </c>
      <c r="AA9" s="178" t="str">
        <f t="shared" si="5"/>
        <v>－</v>
      </c>
      <c r="AB9" s="176" t="str">
        <f>IF(第６節!I26="","",第６節!I26)</f>
        <v/>
      </c>
      <c r="AC9" s="164" t="str">
        <f t="shared" si="6"/>
        <v/>
      </c>
      <c r="AD9" s="165" t="str">
        <f>IF(COUNT(AC9)=0,"",SUM(B9,E9,H9,K9,N9,Q9,T9,W9,Z9,#REF!))</f>
        <v/>
      </c>
      <c r="AE9" s="165" t="str">
        <f>IF(COUNT(AC9)=0,"",SUM(D9,G9,J9,M9,P9,S9,V9,Y9,AB9,#REF!))</f>
        <v/>
      </c>
      <c r="AF9" s="166" t="str">
        <f t="shared" si="9"/>
        <v/>
      </c>
      <c r="AG9" s="181" t="str">
        <f>IF(COUNT(AC9)=0,"",RANK(AH9,AH7:AH23))</f>
        <v/>
      </c>
      <c r="AH9" s="157" t="str">
        <f t="shared" si="7"/>
        <v/>
      </c>
      <c r="AI9" s="137"/>
    </row>
    <row r="10" spans="1:35" ht="24.95" customHeight="1" thickTop="1" x14ac:dyDescent="0.15">
      <c r="A10" s="329" t="str">
        <f>情報記入シート!E9</f>
        <v>旭森A</v>
      </c>
      <c r="B10" s="182" t="str">
        <f>IF(J6="","",J6)</f>
        <v/>
      </c>
      <c r="C10" s="169" t="str">
        <f t="shared" si="8"/>
        <v>－</v>
      </c>
      <c r="D10" s="171" t="str">
        <f>IF(H6="","",H6)</f>
        <v/>
      </c>
      <c r="E10" s="168" t="str">
        <f>IF(J8="","",J8)</f>
        <v/>
      </c>
      <c r="F10" s="145" t="str">
        <f t="shared" ref="F10:F22" si="10">IF(COUNT(E10)=0,"－",(IF(E10&gt;G10,"○",(IF(E10=G10,"△","×")))))</f>
        <v>－</v>
      </c>
      <c r="G10" s="171" t="str">
        <f>IF(H8="","",H8)</f>
        <v/>
      </c>
      <c r="H10" s="327"/>
      <c r="I10" s="327"/>
      <c r="J10" s="330"/>
      <c r="K10" s="147" t="str">
        <f>IF(第３節!G33="","",第３節!G33)</f>
        <v/>
      </c>
      <c r="L10" s="145" t="str">
        <f t="shared" si="0"/>
        <v>－</v>
      </c>
      <c r="M10" s="146" t="str">
        <f>IF(第３節!I33="","",第３節!I33)</f>
        <v/>
      </c>
      <c r="N10" s="147" t="str">
        <f>IF(第１節!I34="","",第１節!I34)</f>
        <v/>
      </c>
      <c r="O10" s="145" t="str">
        <f t="shared" si="1"/>
        <v>－</v>
      </c>
      <c r="P10" s="146" t="str">
        <f>IF(第１節!G34="","",第１節!G34)</f>
        <v/>
      </c>
      <c r="Q10" s="147" t="str">
        <f>IF(第３節!G26="","",第３節!G26)</f>
        <v/>
      </c>
      <c r="R10" s="145" t="str">
        <f t="shared" si="2"/>
        <v>－</v>
      </c>
      <c r="S10" s="146" t="str">
        <f>IF(第３節!I26="","",第３節!I26)</f>
        <v/>
      </c>
      <c r="T10" s="147" t="str">
        <f>IF(第2節!I23="","",第2節!I23)</f>
        <v/>
      </c>
      <c r="U10" s="145" t="str">
        <f t="shared" si="3"/>
        <v>－</v>
      </c>
      <c r="V10" s="146" t="str">
        <f>IF(第2節!G23="","",第2節!G23)</f>
        <v/>
      </c>
      <c r="W10" s="147" t="str">
        <f>IF(第３節!G38="","",第３節!G38)</f>
        <v/>
      </c>
      <c r="X10" s="145" t="str">
        <f t="shared" si="4"/>
        <v>－</v>
      </c>
      <c r="Y10" s="146" t="str">
        <f>IF(第３節!I38="","",第３節!I38)</f>
        <v/>
      </c>
      <c r="Z10" s="170" t="str">
        <f>IF(第2節!I36="","",第2節!I36)</f>
        <v/>
      </c>
      <c r="AA10" s="145" t="str">
        <f t="shared" si="5"/>
        <v>－</v>
      </c>
      <c r="AB10" s="171" t="str">
        <f>IF(第2節!G36="","",第2節!G36)</f>
        <v/>
      </c>
      <c r="AC10" s="183" t="str">
        <f t="shared" si="6"/>
        <v/>
      </c>
      <c r="AD10" s="154" t="str">
        <f>IF(COUNT(AC10)=0,"",SUM(B10,E10,H10,K10,N10,Q10,T10,W10,Z10,))</f>
        <v/>
      </c>
      <c r="AE10" s="154" t="str">
        <f>IF(COUNT(AC10)=0,"",SUM(D10,G10,J10,M10,P10,S10,V10,Y10,AB10,))</f>
        <v/>
      </c>
      <c r="AF10" s="172" t="str">
        <f t="shared" si="9"/>
        <v/>
      </c>
      <c r="AG10" s="184" t="str">
        <f>IF(COUNT(AC10)=0,"",RANK(AH10,AH6:AH23))</f>
        <v/>
      </c>
      <c r="AH10" s="157" t="str">
        <f t="shared" si="7"/>
        <v/>
      </c>
      <c r="AI10" s="137"/>
    </row>
    <row r="11" spans="1:35" ht="24.95" customHeight="1" thickBot="1" x14ac:dyDescent="0.2">
      <c r="A11" s="325"/>
      <c r="B11" s="185" t="str">
        <f>IF(J7="","",J7)</f>
        <v/>
      </c>
      <c r="C11" s="175" t="str">
        <f>IF(COUNT(B11)=0,"－",(IF(B11&gt;D11,"○",(IF(B11=D11,"△","×")))))</f>
        <v>－</v>
      </c>
      <c r="D11" s="176" t="str">
        <f>IF(H7="","",H7)</f>
        <v/>
      </c>
      <c r="E11" s="174" t="str">
        <f>IF(J9="","",J9)</f>
        <v/>
      </c>
      <c r="F11" s="178" t="str">
        <f>IF(COUNT(E11)=0,"－",(IF(E11&gt;G11,"○",(IF(E11=G11,"△","×")))))</f>
        <v>－</v>
      </c>
      <c r="G11" s="176" t="str">
        <f>IF(H9="","",H9)</f>
        <v/>
      </c>
      <c r="H11" s="321"/>
      <c r="I11" s="321"/>
      <c r="J11" s="322"/>
      <c r="K11" s="177" t="str">
        <f>IF(第６節!G31="","",第６節!G31)</f>
        <v/>
      </c>
      <c r="L11" s="178" t="str">
        <f t="shared" si="0"/>
        <v>－</v>
      </c>
      <c r="M11" s="179" t="str">
        <f>IF(第３節!I34="","",第３節!I34)</f>
        <v/>
      </c>
      <c r="N11" s="177" t="str">
        <f>IF(第４節!I32="","",第４節!I32)</f>
        <v/>
      </c>
      <c r="O11" s="178" t="str">
        <f t="shared" si="1"/>
        <v>－</v>
      </c>
      <c r="P11" s="179" t="str">
        <f>IF(第４節!G32="","",第４節!G32)</f>
        <v/>
      </c>
      <c r="Q11" s="177" t="str">
        <f>IF(第６節!G24="","",第６節!G24)</f>
        <v/>
      </c>
      <c r="R11" s="178" t="str">
        <f t="shared" si="2"/>
        <v>－</v>
      </c>
      <c r="S11" s="179" t="str">
        <f>IF(第３節!I27="","",第３節!I27)</f>
        <v/>
      </c>
      <c r="T11" s="177" t="str">
        <f>IF(第４節!I21="","",第４節!I21)</f>
        <v/>
      </c>
      <c r="U11" s="178" t="str">
        <f>IF(COUNT(T11)=0,"－",(IF(T11&gt;V11,"○",(IF(T11=V11,"△","×")))))</f>
        <v>－</v>
      </c>
      <c r="V11" s="179" t="str">
        <f>IF(第４節!G21="","",第４節!G21)</f>
        <v/>
      </c>
      <c r="W11" s="177" t="str">
        <f>IF(第６節!G36="","",第６節!G36)</f>
        <v/>
      </c>
      <c r="X11" s="178" t="str">
        <f>IF(COUNT(W11)=0,"－",(IF(W11&gt;Y11,"○",(IF(W11=Y11,"△","×")))))</f>
        <v>－</v>
      </c>
      <c r="Y11" s="179" t="str">
        <f>IF(第６節!I36="","",第６節!I36)</f>
        <v/>
      </c>
      <c r="Z11" s="180" t="str">
        <f>IF(第４節!I34="","",第４節!I34)</f>
        <v/>
      </c>
      <c r="AA11" s="178" t="str">
        <f t="shared" si="5"/>
        <v>－</v>
      </c>
      <c r="AB11" s="176" t="str">
        <f>IF(第４節!G34="","",第４節!G34)</f>
        <v/>
      </c>
      <c r="AC11" s="164" t="str">
        <f t="shared" si="6"/>
        <v/>
      </c>
      <c r="AD11" s="165" t="str">
        <f>IF(COUNT(AC11)=0,"",SUM(B11,E11,H11,K11,N11,Q11,T11,W11,Z11,#REF!))</f>
        <v/>
      </c>
      <c r="AE11" s="165" t="str">
        <f>IF(COUNT(AC11)=0,"",SUM(D11,G11,J11,M11,P11,S11,V11,Y11,AB11,#REF!))</f>
        <v/>
      </c>
      <c r="AF11" s="166" t="str">
        <f t="shared" si="9"/>
        <v/>
      </c>
      <c r="AG11" s="167" t="str">
        <f>IF(COUNT(AC11)=0,"",RANK(AH11,AH7:AH23))</f>
        <v/>
      </c>
      <c r="AH11" s="157" t="str">
        <f t="shared" si="7"/>
        <v/>
      </c>
      <c r="AI11" s="137"/>
    </row>
    <row r="12" spans="1:35" ht="24.95" customHeight="1" thickTop="1" x14ac:dyDescent="0.15">
      <c r="A12" s="331" t="str">
        <f>情報記入シート!E10</f>
        <v>城東</v>
      </c>
      <c r="B12" s="182" t="str">
        <f>IF(M6="","",M6)</f>
        <v/>
      </c>
      <c r="C12" s="169" t="str">
        <f t="shared" si="8"/>
        <v>－</v>
      </c>
      <c r="D12" s="171" t="str">
        <f>IF(K6="","",K6)</f>
        <v/>
      </c>
      <c r="E12" s="168" t="str">
        <f>IF(M8="","",M8)</f>
        <v/>
      </c>
      <c r="F12" s="145" t="str">
        <f t="shared" si="10"/>
        <v>－</v>
      </c>
      <c r="G12" s="171" t="str">
        <f>IF(K8="","",K8)</f>
        <v/>
      </c>
      <c r="H12" s="168" t="str">
        <f>IF(M10="","",M10)</f>
        <v/>
      </c>
      <c r="I12" s="145" t="str">
        <f t="shared" ref="I12:I22" si="11">IF(COUNT(H12)=0,"－",(IF(H12&gt;J12,"○",(IF(H12=J12,"△","×")))))</f>
        <v>－</v>
      </c>
      <c r="J12" s="152" t="str">
        <f>IF(K10="","",K10)</f>
        <v/>
      </c>
      <c r="K12" s="319"/>
      <c r="L12" s="319"/>
      <c r="M12" s="320"/>
      <c r="N12" s="147" t="str">
        <f>IF(第３節!G36="","",第３節!G36)</f>
        <v/>
      </c>
      <c r="O12" s="145" t="str">
        <f t="shared" si="1"/>
        <v>－</v>
      </c>
      <c r="P12" s="146" t="str">
        <f>IF(第３節!I36="","",第３節!I36)</f>
        <v/>
      </c>
      <c r="Q12" s="147" t="str">
        <f>IF(第2節!I32="","",第2節!I32)</f>
        <v/>
      </c>
      <c r="R12" s="145" t="str">
        <f t="shared" si="2"/>
        <v>－</v>
      </c>
      <c r="S12" s="146" t="str">
        <f>IF(第2節!G32="","",第2節!G32)</f>
        <v/>
      </c>
      <c r="T12" s="147" t="str">
        <f>IF(第３節!G29="","",第３節!G29)</f>
        <v/>
      </c>
      <c r="U12" s="145" t="str">
        <f t="shared" si="3"/>
        <v>－</v>
      </c>
      <c r="V12" s="146" t="str">
        <f>IF(第３節!I29="","",第３節!I29)</f>
        <v/>
      </c>
      <c r="W12" s="147" t="str">
        <f>IF(第2節!I26="","",第2節!I26)</f>
        <v/>
      </c>
      <c r="X12" s="145" t="str">
        <f t="shared" si="4"/>
        <v>－</v>
      </c>
      <c r="Y12" s="146" t="str">
        <f>IF(第2節!G26="","",第2節!G26)</f>
        <v/>
      </c>
      <c r="Z12" s="170" t="str">
        <f>IF(第１節!G30="","",第１節!G30)</f>
        <v/>
      </c>
      <c r="AA12" s="145" t="str">
        <f t="shared" si="5"/>
        <v>－</v>
      </c>
      <c r="AB12" s="171" t="str">
        <f>IF(第１節!I30="","",第１節!I30)</f>
        <v/>
      </c>
      <c r="AC12" s="183" t="str">
        <f t="shared" si="6"/>
        <v/>
      </c>
      <c r="AD12" s="154" t="str">
        <f>IF(COUNT(AC12)=0,"",SUM(B12,E12,H12,K12,N12,Q12,T12,W12,Z12,))</f>
        <v/>
      </c>
      <c r="AE12" s="154" t="str">
        <f>IF(COUNT(AC12)=0,"",SUM(D12,G12,J12,M12,P12,S12,V12,Y12,AB12,))</f>
        <v/>
      </c>
      <c r="AF12" s="172" t="str">
        <f t="shared" si="9"/>
        <v/>
      </c>
      <c r="AG12" s="184" t="str">
        <f>IF(COUNT(AC12)=0,"",RANK(AH12,AH6:AH23))</f>
        <v/>
      </c>
      <c r="AH12" s="157" t="str">
        <f t="shared" si="7"/>
        <v/>
      </c>
      <c r="AI12" s="137"/>
    </row>
    <row r="13" spans="1:35" ht="24.95" customHeight="1" thickBot="1" x14ac:dyDescent="0.2">
      <c r="A13" s="331"/>
      <c r="B13" s="185" t="str">
        <f>IF(M7="","",M7)</f>
        <v/>
      </c>
      <c r="C13" s="175" t="str">
        <f>IF(COUNT(B13)=0,"－",(IF(B13&gt;D13,"○",(IF(B13=D13,"△","×")))))</f>
        <v>－</v>
      </c>
      <c r="D13" s="176" t="str">
        <f>IF(K7="","",K7)</f>
        <v/>
      </c>
      <c r="E13" s="174" t="str">
        <f>IF(M9="","",M9)</f>
        <v/>
      </c>
      <c r="F13" s="178" t="str">
        <f>IF(COUNT(E13)=0,"－",(IF(E13&gt;G13,"○",(IF(E13=G13,"△","×")))))</f>
        <v>－</v>
      </c>
      <c r="G13" s="176" t="str">
        <f>IF(K9="","",K9)</f>
        <v/>
      </c>
      <c r="H13" s="174" t="str">
        <f>IF(M11="","",M11)</f>
        <v/>
      </c>
      <c r="I13" s="178" t="str">
        <f>IF(COUNT(H13)=0,"－",(IF(H13&gt;J13,"○",(IF(H13=J13,"△","×")))))</f>
        <v>－</v>
      </c>
      <c r="J13" s="176" t="str">
        <f>IF(K11="","",K11)</f>
        <v/>
      </c>
      <c r="K13" s="321"/>
      <c r="L13" s="321"/>
      <c r="M13" s="322"/>
      <c r="N13" s="177" t="str">
        <f>IF(第６節!G34="","",第６節!G34)</f>
        <v/>
      </c>
      <c r="O13" s="178" t="str">
        <f t="shared" si="1"/>
        <v>－</v>
      </c>
      <c r="P13" s="179" t="str">
        <f>IF(第６節!I34="","",第６節!I34)</f>
        <v/>
      </c>
      <c r="Q13" s="177" t="str">
        <f>IF(第４節!I30="","",第４節!I30)</f>
        <v/>
      </c>
      <c r="R13" s="178" t="str">
        <f t="shared" si="2"/>
        <v>－</v>
      </c>
      <c r="S13" s="179" t="str">
        <f>IF(第４節!G30="","",第４節!G30)</f>
        <v/>
      </c>
      <c r="T13" s="177" t="str">
        <f>IF(第６節!G27="","",第６節!G27)</f>
        <v/>
      </c>
      <c r="U13" s="178" t="str">
        <f>IF(COUNT(T13)=0,"－",(IF(T13&gt;V13,"○",(IF(T13=V13,"△","×")))))</f>
        <v>－</v>
      </c>
      <c r="V13" s="179" t="str">
        <f>IF(第６節!I27="","",第６節!I27)</f>
        <v/>
      </c>
      <c r="W13" s="177" t="str">
        <f>IF(第４節!I24="","",第４節!I24)</f>
        <v/>
      </c>
      <c r="X13" s="178" t="str">
        <f>IF(COUNT(W13)=0,"－",(IF(W13&gt;Y13,"○",(IF(W13=Y13,"△","×")))))</f>
        <v>－</v>
      </c>
      <c r="Y13" s="179" t="str">
        <f>IF(第４節!G24="","",第４節!G24)</f>
        <v/>
      </c>
      <c r="Z13" s="180" t="str">
        <f>IF(第４節!G28="","",第４節!G28)</f>
        <v/>
      </c>
      <c r="AA13" s="178" t="str">
        <f t="shared" si="5"/>
        <v>－</v>
      </c>
      <c r="AB13" s="176" t="str">
        <f>IF(第４節!I28="","",第４節!I28)</f>
        <v/>
      </c>
      <c r="AC13" s="164" t="str">
        <f t="shared" si="6"/>
        <v/>
      </c>
      <c r="AD13" s="165" t="str">
        <f>IF(COUNT(AC13)=0,"",SUM(B13,E13,H13,K13,N13,Q13,T13,W13,Z13,#REF!))</f>
        <v/>
      </c>
      <c r="AE13" s="165" t="str">
        <f>IF(COUNT(AC13)=0,"",SUM(D13,G13,J13,M13,P13,S13,V13,Y13,AB13,#REF!))</f>
        <v/>
      </c>
      <c r="AF13" s="166" t="str">
        <f t="shared" si="9"/>
        <v/>
      </c>
      <c r="AG13" s="167" t="str">
        <f>IF(COUNT(AC13)=0,"",RANK(AH13,AH7:AH23))</f>
        <v/>
      </c>
      <c r="AH13" s="157" t="str">
        <f t="shared" si="7"/>
        <v/>
      </c>
      <c r="AI13" s="137"/>
    </row>
    <row r="14" spans="1:35" ht="24.95" customHeight="1" thickTop="1" x14ac:dyDescent="0.15">
      <c r="A14" s="324" t="str">
        <f>情報記入シート!E11</f>
        <v>豊栄</v>
      </c>
      <c r="B14" s="168" t="str">
        <f>IF(P6="","",P6)</f>
        <v/>
      </c>
      <c r="C14" s="169" t="str">
        <f t="shared" si="8"/>
        <v>－</v>
      </c>
      <c r="D14" s="171" t="str">
        <f>IF(N6="","",N6)</f>
        <v/>
      </c>
      <c r="E14" s="168" t="str">
        <f>IF(P8="","",P8)</f>
        <v/>
      </c>
      <c r="F14" s="145" t="str">
        <f t="shared" si="10"/>
        <v>－</v>
      </c>
      <c r="G14" s="171" t="str">
        <f>IF(N8="","",N8)</f>
        <v/>
      </c>
      <c r="H14" s="168" t="str">
        <f>IF(P10="","",P10)</f>
        <v/>
      </c>
      <c r="I14" s="145" t="str">
        <f t="shared" si="11"/>
        <v>－</v>
      </c>
      <c r="J14" s="171" t="str">
        <f>IF(N10="","",N10)</f>
        <v/>
      </c>
      <c r="K14" s="168" t="str">
        <f>IF(P12="","",P12)</f>
        <v/>
      </c>
      <c r="L14" s="145" t="str">
        <f t="shared" ref="L14:L23" si="12">IF(COUNT(K14)=0,"－",(IF(K14&gt;M14,"○",(IF(K14=M14,"△","×")))))</f>
        <v>－</v>
      </c>
      <c r="M14" s="171" t="str">
        <f>IF(N12="","",N12)</f>
        <v/>
      </c>
      <c r="N14" s="319"/>
      <c r="O14" s="319"/>
      <c r="P14" s="320"/>
      <c r="Q14" s="147" t="str">
        <f>IF(第３節!G39="","",第３節!G39)</f>
        <v/>
      </c>
      <c r="R14" s="145" t="str">
        <f t="shared" si="2"/>
        <v>－</v>
      </c>
      <c r="S14" s="146" t="str">
        <f>IF(第３節!I39="","",第３節!I39)</f>
        <v/>
      </c>
      <c r="T14" s="147" t="str">
        <f>IF(第2節!I35="","",第2節!I35)</f>
        <v/>
      </c>
      <c r="U14" s="145" t="str">
        <f t="shared" si="3"/>
        <v>－</v>
      </c>
      <c r="V14" s="146" t="str">
        <f>IF(第2節!G35="","",第2節!G35)</f>
        <v/>
      </c>
      <c r="W14" s="147" t="str">
        <f>IF(第１節!G23="","",第１節!G23)</f>
        <v/>
      </c>
      <c r="X14" s="145" t="str">
        <f t="shared" si="4"/>
        <v>－</v>
      </c>
      <c r="Y14" s="146" t="str">
        <f>IF(第１節!I23="","",第１節!I23)</f>
        <v/>
      </c>
      <c r="Z14" s="170" t="str">
        <f>IF(第2節!I29="","",第2節!I29)</f>
        <v/>
      </c>
      <c r="AA14" s="145" t="str">
        <f t="shared" si="5"/>
        <v>－</v>
      </c>
      <c r="AB14" s="171" t="str">
        <f>IF(第2節!G29="","",第2節!G29)</f>
        <v/>
      </c>
      <c r="AC14" s="183" t="str">
        <f t="shared" si="6"/>
        <v/>
      </c>
      <c r="AD14" s="154" t="str">
        <f>IF(COUNT(AC14)=0,"",SUM(B14,E14,H14,K14,N14,Q14,T14,W14,Z14,))</f>
        <v/>
      </c>
      <c r="AE14" s="154" t="str">
        <f>IF(COUNT(AC14)=0,"",SUM(D14,G14,J14,M14,P14,S14,V14,Y14,AB14,))</f>
        <v/>
      </c>
      <c r="AF14" s="172" t="str">
        <f t="shared" si="9"/>
        <v/>
      </c>
      <c r="AG14" s="173" t="str">
        <f>IF(COUNT(AC14)=0,"",RANK(AH14,AH6:AH23))</f>
        <v/>
      </c>
      <c r="AH14" s="157" t="str">
        <f t="shared" si="7"/>
        <v/>
      </c>
      <c r="AI14" s="137"/>
    </row>
    <row r="15" spans="1:35" ht="24.95" customHeight="1" thickBot="1" x14ac:dyDescent="0.2">
      <c r="A15" s="325"/>
      <c r="B15" s="174" t="str">
        <f>IF(P7="","",P7)</f>
        <v/>
      </c>
      <c r="C15" s="175" t="str">
        <f>IF(COUNT(B15)=0,"－",(IF(B15&gt;D15,"○",(IF(B15=D15,"△","×")))))</f>
        <v>－</v>
      </c>
      <c r="D15" s="176" t="str">
        <f>IF(N7="","",N7)</f>
        <v/>
      </c>
      <c r="E15" s="174" t="str">
        <f>IF(P9="","",P9)</f>
        <v/>
      </c>
      <c r="F15" s="178" t="str">
        <f>IF(COUNT(E15)=0,"－",(IF(E15&gt;G15,"○",(IF(E15=G15,"△","×")))))</f>
        <v>－</v>
      </c>
      <c r="G15" s="176" t="str">
        <f>IF(N9="","",N9)</f>
        <v/>
      </c>
      <c r="H15" s="174" t="str">
        <f>IF(P11="","",P11)</f>
        <v/>
      </c>
      <c r="I15" s="178" t="str">
        <f>IF(COUNT(H15)=0,"－",(IF(H15&gt;J15,"○",(IF(H15=J15,"△","×")))))</f>
        <v>－</v>
      </c>
      <c r="J15" s="176" t="str">
        <f>IF(N11="","",N11)</f>
        <v/>
      </c>
      <c r="K15" s="174" t="str">
        <f>IF(P13="","",P13)</f>
        <v/>
      </c>
      <c r="L15" s="178" t="str">
        <f t="shared" si="12"/>
        <v>－</v>
      </c>
      <c r="M15" s="176" t="str">
        <f>IF(N13="","",N13)</f>
        <v/>
      </c>
      <c r="N15" s="321"/>
      <c r="O15" s="321"/>
      <c r="P15" s="322"/>
      <c r="Q15" s="177" t="str">
        <f>IF(第６節!G37="","",第６節!G37)</f>
        <v/>
      </c>
      <c r="R15" s="178" t="str">
        <f t="shared" si="2"/>
        <v>－</v>
      </c>
      <c r="S15" s="179" t="str">
        <f>IF(第６節!I37="","",第６節!I37)</f>
        <v/>
      </c>
      <c r="T15" s="177" t="str">
        <f>IF(第４節!I33="","",第４節!I33)</f>
        <v/>
      </c>
      <c r="U15" s="178" t="str">
        <f>IF(COUNT(T15)=0,"－",(IF(T15&gt;V15,"○",(IF(T15=V15,"△","×")))))</f>
        <v>－</v>
      </c>
      <c r="V15" s="179" t="str">
        <f>IF(第４節!G33="","",第４節!G33)</f>
        <v/>
      </c>
      <c r="W15" s="177" t="str">
        <f>IF(第４節!G21="","",第１節!G24)</f>
        <v/>
      </c>
      <c r="X15" s="178" t="str">
        <f>IF(COUNT(W15)=0,"－",(IF(W15&gt;Y15,"○",(IF(W15=Y15,"△","×")))))</f>
        <v>－</v>
      </c>
      <c r="Y15" s="179" t="str">
        <f>IF(第４節!I21="","",第４節!I21)</f>
        <v/>
      </c>
      <c r="Z15" s="180" t="str">
        <f>IF(第４節!I27="","",第４節!I27)</f>
        <v/>
      </c>
      <c r="AA15" s="178" t="str">
        <f t="shared" si="5"/>
        <v>－</v>
      </c>
      <c r="AB15" s="176" t="str">
        <f>IF(第４節!G27="","",第４節!G27)</f>
        <v/>
      </c>
      <c r="AC15" s="164" t="str">
        <f t="shared" si="6"/>
        <v/>
      </c>
      <c r="AD15" s="165" t="str">
        <f>IF(COUNT(AC15)=0,"",SUM(B15,E15,H15,K15,N15,Q15,T15,W15,Z15,#REF!))</f>
        <v/>
      </c>
      <c r="AE15" s="165" t="str">
        <f>IF(COUNT(AC15)=0,"",SUM(D15,G15,J15,M15,P15,S15,V15,Y15,AB15,#REF!))</f>
        <v/>
      </c>
      <c r="AF15" s="166" t="str">
        <f t="shared" si="9"/>
        <v/>
      </c>
      <c r="AG15" s="181" t="str">
        <f>IF(COUNT(AC15)=0,"",RANK(AH15,AH7:AH23))</f>
        <v/>
      </c>
      <c r="AH15" s="157" t="str">
        <f t="shared" si="7"/>
        <v/>
      </c>
      <c r="AI15" s="137"/>
    </row>
    <row r="16" spans="1:35" ht="24.95" customHeight="1" thickTop="1" x14ac:dyDescent="0.15">
      <c r="A16" s="324" t="str">
        <f>情報記入シート!E12</f>
        <v>愛知</v>
      </c>
      <c r="B16" s="182" t="str">
        <f>IF(S6="","",S6)</f>
        <v/>
      </c>
      <c r="C16" s="169" t="str">
        <f t="shared" si="8"/>
        <v>－</v>
      </c>
      <c r="D16" s="171" t="str">
        <f>IF(Q6="","",Q6)</f>
        <v/>
      </c>
      <c r="E16" s="168" t="str">
        <f>IF(S8="","",S8)</f>
        <v/>
      </c>
      <c r="F16" s="145" t="str">
        <f t="shared" si="10"/>
        <v>－</v>
      </c>
      <c r="G16" s="171" t="str">
        <f>IF(Q8="","",Q8)</f>
        <v/>
      </c>
      <c r="H16" s="168" t="str">
        <f>IF(S10="","",S10)</f>
        <v/>
      </c>
      <c r="I16" s="145" t="str">
        <f t="shared" si="11"/>
        <v>－</v>
      </c>
      <c r="J16" s="171" t="str">
        <f>IF(Q10="","",Q10)</f>
        <v/>
      </c>
      <c r="K16" s="168" t="str">
        <f>IF(S12="","",S12)</f>
        <v/>
      </c>
      <c r="L16" s="145" t="str">
        <f t="shared" si="12"/>
        <v>－</v>
      </c>
      <c r="M16" s="171" t="str">
        <f>IF(Q12="","",Q12)</f>
        <v/>
      </c>
      <c r="N16" s="168" t="str">
        <f>IF(S14="","",S14)</f>
        <v/>
      </c>
      <c r="O16" s="145" t="str">
        <f t="shared" ref="O16:O23" si="13">IF(COUNT(N16)=0,"－",(IF(N16&gt;P16,"○",(IF(N16=P16,"△","×")))))</f>
        <v>－</v>
      </c>
      <c r="P16" s="171" t="str">
        <f>IF(Q14="","",Q14)</f>
        <v/>
      </c>
      <c r="Q16" s="319"/>
      <c r="R16" s="319"/>
      <c r="S16" s="320"/>
      <c r="T16" s="147" t="str">
        <f>IF(第１節!G31="","",第１節!G31)</f>
        <v/>
      </c>
      <c r="U16" s="145" t="str">
        <f t="shared" si="3"/>
        <v>－</v>
      </c>
      <c r="V16" s="146" t="str">
        <f>IF(第１節!I31="","",第１節!I31)</f>
        <v/>
      </c>
      <c r="W16" s="147" t="str">
        <f>IF(第2節!I38="","",第2節!I38)</f>
        <v/>
      </c>
      <c r="X16" s="145" t="str">
        <f t="shared" si="4"/>
        <v>－</v>
      </c>
      <c r="Y16" s="146" t="str">
        <f>IF(第2節!G38="","",第2節!G38)</f>
        <v/>
      </c>
      <c r="Z16" s="170" t="str">
        <f>IF(第１節!G25="","",第１節!G25)</f>
        <v/>
      </c>
      <c r="AA16" s="145" t="str">
        <f t="shared" si="5"/>
        <v>－</v>
      </c>
      <c r="AB16" s="171" t="str">
        <f>IF(第１節!I25="","",第１節!I25)</f>
        <v/>
      </c>
      <c r="AC16" s="183" t="str">
        <f t="shared" si="6"/>
        <v/>
      </c>
      <c r="AD16" s="154" t="str">
        <f>IF(COUNT(AC16)=0,"",SUM(B16,E16,H16,K16,N16,Q16,T16,W16,Z16,))</f>
        <v/>
      </c>
      <c r="AE16" s="154" t="str">
        <f>IF(COUNT(AC16)=0,"",SUM(D16,G16,J16,M16,P16,S16,V16,Y16,AB16,))</f>
        <v/>
      </c>
      <c r="AF16" s="172" t="str">
        <f t="shared" si="9"/>
        <v/>
      </c>
      <c r="AG16" s="173" t="str">
        <f>IF(COUNT(AC16)=0,"",RANK(AH16,AH6:AH23))</f>
        <v/>
      </c>
      <c r="AH16" s="157" t="str">
        <f t="shared" si="7"/>
        <v/>
      </c>
      <c r="AI16" s="137"/>
    </row>
    <row r="17" spans="1:35" ht="24.95" customHeight="1" thickBot="1" x14ac:dyDescent="0.2">
      <c r="A17" s="325"/>
      <c r="B17" s="185" t="str">
        <f>IF(S7="","",S7)</f>
        <v/>
      </c>
      <c r="C17" s="186" t="str">
        <f>IF(COUNT(B17)=0,"－",(IF(B17&gt;D17,"○",(IF(B17=D17,"△","×")))))</f>
        <v>－</v>
      </c>
      <c r="D17" s="187" t="str">
        <f>IF(Q7="","",Q7)</f>
        <v/>
      </c>
      <c r="E17" s="174" t="str">
        <f>IF(S9="","",S9)</f>
        <v/>
      </c>
      <c r="F17" s="178" t="str">
        <f>IF(COUNT(E17)=0,"－",(IF(E17&gt;G17,"○",(IF(E17=G17,"△","×")))))</f>
        <v>－</v>
      </c>
      <c r="G17" s="176" t="str">
        <f>IF(Q9="","",Q9)</f>
        <v/>
      </c>
      <c r="H17" s="174" t="str">
        <f>IF(S11="","",S11)</f>
        <v/>
      </c>
      <c r="I17" s="178" t="str">
        <f>IF(COUNT(H17)=0,"－",(IF(H17&gt;J17,"○",(IF(H17=J17,"△","×")))))</f>
        <v>－</v>
      </c>
      <c r="J17" s="176" t="str">
        <f>IF(Q11="","",Q11)</f>
        <v/>
      </c>
      <c r="K17" s="174" t="str">
        <f>IF(S13="","",S13)</f>
        <v/>
      </c>
      <c r="L17" s="178" t="str">
        <f t="shared" si="12"/>
        <v>－</v>
      </c>
      <c r="M17" s="176" t="str">
        <f>IF(Q13="","",Q13)</f>
        <v/>
      </c>
      <c r="N17" s="174" t="str">
        <f>IF(S15="","",S15)</f>
        <v/>
      </c>
      <c r="O17" s="178" t="str">
        <f t="shared" si="13"/>
        <v>－</v>
      </c>
      <c r="P17" s="176" t="str">
        <f>IF(Q15="","",Q15)</f>
        <v/>
      </c>
      <c r="Q17" s="321"/>
      <c r="R17" s="321"/>
      <c r="S17" s="322"/>
      <c r="T17" s="177" t="str">
        <f>IF(第４節!G29="","",第４節!G29)</f>
        <v/>
      </c>
      <c r="U17" s="178" t="str">
        <f>IF(COUNT(T17)=0,"－",(IF(T17&gt;V17,"○",(IF(T17=V17,"△","×")))))</f>
        <v>－</v>
      </c>
      <c r="V17" s="179" t="str">
        <f>IF(第４節!I29="","",第４節!I29)</f>
        <v/>
      </c>
      <c r="W17" s="177" t="str">
        <f>IF(第４節!I36="","",第４節!I36)</f>
        <v/>
      </c>
      <c r="X17" s="178" t="str">
        <f>IF(COUNT(W17)=0,"－",(IF(W17&gt;Y17,"○",(IF(W17=Y17,"△","×")))))</f>
        <v>－</v>
      </c>
      <c r="Y17" s="179" t="str">
        <f>IF(第４節!G36="","",第４節!G36)</f>
        <v/>
      </c>
      <c r="Z17" s="180" t="str">
        <f>IF(第４節!G23="","",第４節!G23)</f>
        <v/>
      </c>
      <c r="AA17" s="178" t="str">
        <f t="shared" si="5"/>
        <v>－</v>
      </c>
      <c r="AB17" s="176" t="str">
        <f>IF(第４節!I23="","",第４節!I23)</f>
        <v/>
      </c>
      <c r="AC17" s="164" t="str">
        <f t="shared" si="6"/>
        <v/>
      </c>
      <c r="AD17" s="165" t="str">
        <f>IF(COUNT(AC17)=0,"",SUM(B17,E17,H17,K17,N17,Q17,T17,W17,Z17,#REF!))</f>
        <v/>
      </c>
      <c r="AE17" s="165" t="str">
        <f>IF(COUNT(AC17)=0,"",SUM(D17,G17,J17,M17,P17,S17,V17,Y17,AB17,#REF!))</f>
        <v/>
      </c>
      <c r="AF17" s="166" t="str">
        <f t="shared" si="9"/>
        <v/>
      </c>
      <c r="AG17" s="181" t="str">
        <f>IF(COUNT(AC17)=0,"",RANK(AH17,AH7:AH23))</f>
        <v/>
      </c>
      <c r="AH17" s="157" t="str">
        <f t="shared" si="7"/>
        <v/>
      </c>
      <c r="AI17" s="137"/>
    </row>
    <row r="18" spans="1:35" ht="24.95" customHeight="1" thickTop="1" x14ac:dyDescent="0.15">
      <c r="A18" s="329" t="str">
        <f>情報記入シート!E13</f>
        <v>彦根</v>
      </c>
      <c r="B18" s="168" t="str">
        <f>IF(V6="","",V6)</f>
        <v/>
      </c>
      <c r="C18" s="169" t="str">
        <f t="shared" si="8"/>
        <v>－</v>
      </c>
      <c r="D18" s="152" t="str">
        <f>IF(T6="","",T6)</f>
        <v/>
      </c>
      <c r="E18" s="168" t="str">
        <f>IF(V8="","",V8)</f>
        <v/>
      </c>
      <c r="F18" s="145" t="str">
        <f t="shared" si="10"/>
        <v>－</v>
      </c>
      <c r="G18" s="171" t="str">
        <f>IF(T8="","",T8)</f>
        <v/>
      </c>
      <c r="H18" s="168" t="str">
        <f>IF(V10="","",V10)</f>
        <v/>
      </c>
      <c r="I18" s="145" t="str">
        <f t="shared" si="11"/>
        <v>－</v>
      </c>
      <c r="J18" s="171" t="str">
        <f>IF(T10="","",T10)</f>
        <v/>
      </c>
      <c r="K18" s="168" t="str">
        <f>IF(V12="","",V12)</f>
        <v/>
      </c>
      <c r="L18" s="145" t="str">
        <f t="shared" si="12"/>
        <v>－</v>
      </c>
      <c r="M18" s="171" t="str">
        <f>IF(T12="","",T12)</f>
        <v/>
      </c>
      <c r="N18" s="168" t="str">
        <f>IF(V14="","",V14)</f>
        <v/>
      </c>
      <c r="O18" s="145" t="str">
        <f t="shared" si="13"/>
        <v>－</v>
      </c>
      <c r="P18" s="171" t="str">
        <f>IF(T14="","",T14)</f>
        <v/>
      </c>
      <c r="Q18" s="168" t="str">
        <f>IF(V16="","",V16)</f>
        <v/>
      </c>
      <c r="R18" s="145" t="str">
        <f t="shared" ref="R18:R23" si="14">IF(COUNT(Q18)=0,"－",(IF(Q18&gt;S18,"○",(IF(Q18=S18,"△","×")))))</f>
        <v>－</v>
      </c>
      <c r="S18" s="171" t="str">
        <f>IF(T16="","",T16)</f>
        <v/>
      </c>
      <c r="T18" s="319"/>
      <c r="U18" s="319"/>
      <c r="V18" s="320"/>
      <c r="W18" s="147" t="str">
        <f>IF(第１節!G33="","",第１節!G33)</f>
        <v/>
      </c>
      <c r="X18" s="145" t="str">
        <f t="shared" si="4"/>
        <v>－</v>
      </c>
      <c r="Y18" s="146" t="str">
        <f>IF(第１節!I33="","",第１節!I33)</f>
        <v/>
      </c>
      <c r="Z18" s="170" t="str">
        <f>IF(第３節!I32="","",第３節!I32)</f>
        <v/>
      </c>
      <c r="AA18" s="145" t="str">
        <f t="shared" si="5"/>
        <v>－</v>
      </c>
      <c r="AB18" s="171" t="str">
        <f>IF(第３節!G32="","",第３節!G32)</f>
        <v/>
      </c>
      <c r="AC18" s="183" t="str">
        <f t="shared" si="6"/>
        <v/>
      </c>
      <c r="AD18" s="154" t="str">
        <f>IF(COUNT(AC18)=0,"",SUM(B18,E18,H18,K18,N18,Q18,T18,W18,Z18,))</f>
        <v/>
      </c>
      <c r="AE18" s="154" t="str">
        <f>IF(COUNT(AC18)=0,"",SUM(D18,G18,J18,M18,P18,S18,V18,Y18,AB18,))</f>
        <v/>
      </c>
      <c r="AF18" s="172" t="str">
        <f t="shared" si="9"/>
        <v/>
      </c>
      <c r="AG18" s="173" t="str">
        <f>IF(COUNT(AC18)=0,"",RANK(AH18,AH6:AH23))</f>
        <v/>
      </c>
      <c r="AH18" s="157" t="str">
        <f t="shared" si="7"/>
        <v/>
      </c>
      <c r="AI18" s="137"/>
    </row>
    <row r="19" spans="1:35" ht="24.95" customHeight="1" thickBot="1" x14ac:dyDescent="0.2">
      <c r="A19" s="329"/>
      <c r="B19" s="185" t="str">
        <f>IF(V7="","",V7)</f>
        <v/>
      </c>
      <c r="C19" s="186" t="str">
        <f>IF(COUNT(B19)=0,"－",(IF(B19&gt;D19,"○",(IF(B19=D19,"△","×")))))</f>
        <v>－</v>
      </c>
      <c r="D19" s="187" t="str">
        <f>IF(T7="","",T7)</f>
        <v/>
      </c>
      <c r="E19" s="174" t="str">
        <f>IF(V9="","",V9)</f>
        <v/>
      </c>
      <c r="F19" s="178" t="str">
        <f>IF(COUNT(E19)=0,"－",(IF(E19&gt;G19,"○",(IF(E19=G19,"△","×")))))</f>
        <v>－</v>
      </c>
      <c r="G19" s="176" t="str">
        <f>IF(T9="","",T9)</f>
        <v/>
      </c>
      <c r="H19" s="174" t="str">
        <f>IF(V11="","",V11)</f>
        <v/>
      </c>
      <c r="I19" s="178" t="str">
        <f>IF(COUNT(H19)=0,"－",(IF(H19&gt;J19,"○",(IF(H19=J19,"△","×")))))</f>
        <v>－</v>
      </c>
      <c r="J19" s="176" t="str">
        <f>IF(T11="","",T11)</f>
        <v/>
      </c>
      <c r="K19" s="174" t="str">
        <f>IF(V13="","",V13)</f>
        <v/>
      </c>
      <c r="L19" s="178" t="str">
        <f t="shared" si="12"/>
        <v>－</v>
      </c>
      <c r="M19" s="176" t="str">
        <f>IF(T13="","",T13)</f>
        <v/>
      </c>
      <c r="N19" s="174" t="str">
        <f>IF(V15="","",V15)</f>
        <v/>
      </c>
      <c r="O19" s="178" t="str">
        <f t="shared" si="13"/>
        <v>－</v>
      </c>
      <c r="P19" s="176" t="str">
        <f>IF(T15="","",T15)</f>
        <v/>
      </c>
      <c r="Q19" s="174" t="str">
        <f>IF(V17="","",V17)</f>
        <v/>
      </c>
      <c r="R19" s="178" t="str">
        <f t="shared" si="14"/>
        <v>－</v>
      </c>
      <c r="S19" s="176" t="str">
        <f>IF(T17="","",T17)</f>
        <v/>
      </c>
      <c r="T19" s="321"/>
      <c r="U19" s="321"/>
      <c r="V19" s="322"/>
      <c r="W19" s="177" t="str">
        <f>IF(第４節!G31="","",第４節!G31)</f>
        <v/>
      </c>
      <c r="X19" s="178" t="str">
        <f>IF(COUNT(W19)=0,"－",(IF(W19&gt;Y19,"○",(IF(W19=Y19,"△","×")))))</f>
        <v>－</v>
      </c>
      <c r="Y19" s="179" t="str">
        <f>IF(第４節!I31="","",第４節!I31)</f>
        <v/>
      </c>
      <c r="Z19" s="180" t="str">
        <f>IF(第６節!I30="","",第６節!I30)</f>
        <v/>
      </c>
      <c r="AA19" s="178" t="str">
        <f t="shared" si="5"/>
        <v>－</v>
      </c>
      <c r="AB19" s="176" t="str">
        <f>IF(第６節!G30="","",第６節!G30)</f>
        <v/>
      </c>
      <c r="AC19" s="164" t="str">
        <f t="shared" si="6"/>
        <v/>
      </c>
      <c r="AD19" s="165" t="str">
        <f>IF(COUNT(AC19)=0,"",SUM(B19,E19,H19,K19,N19,Q19,T19,W19,Z19,))</f>
        <v/>
      </c>
      <c r="AE19" s="165" t="str">
        <f>IF(COUNT(AC19)=0,"",SUM(D19,G19,J19,M19,P19,S19,V19,Y19,AB19,))</f>
        <v/>
      </c>
      <c r="AF19" s="166" t="str">
        <f t="shared" si="9"/>
        <v/>
      </c>
      <c r="AG19" s="181" t="str">
        <f>IF(COUNT(AC19)=0,"",RANK(AH19,AH7:AH23))</f>
        <v/>
      </c>
      <c r="AH19" s="157" t="str">
        <f t="shared" si="7"/>
        <v/>
      </c>
      <c r="AI19" s="137"/>
    </row>
    <row r="20" spans="1:35" ht="24.95" customHeight="1" thickTop="1" x14ac:dyDescent="0.15">
      <c r="A20" s="324" t="str">
        <f>情報記入シート!E14</f>
        <v>旭森B</v>
      </c>
      <c r="B20" s="182" t="str">
        <f>IF(Y6="","",Y6)</f>
        <v/>
      </c>
      <c r="C20" s="169" t="str">
        <f t="shared" si="8"/>
        <v>－</v>
      </c>
      <c r="D20" s="152" t="str">
        <f>IF(W6="","",W6)</f>
        <v/>
      </c>
      <c r="E20" s="168" t="str">
        <f>IF(Y8="","",Y8)</f>
        <v/>
      </c>
      <c r="F20" s="145" t="str">
        <f t="shared" si="10"/>
        <v>－</v>
      </c>
      <c r="G20" s="171" t="str">
        <f>IF(W8="","",W8)</f>
        <v/>
      </c>
      <c r="H20" s="168" t="str">
        <f>IF(Y10="","",Y10)</f>
        <v/>
      </c>
      <c r="I20" s="145" t="str">
        <f t="shared" si="11"/>
        <v>－</v>
      </c>
      <c r="J20" s="171" t="str">
        <f>IF(W10="","",W10)</f>
        <v/>
      </c>
      <c r="K20" s="168" t="str">
        <f>IF(Y12="","",Y12)</f>
        <v/>
      </c>
      <c r="L20" s="145" t="str">
        <f t="shared" si="12"/>
        <v>－</v>
      </c>
      <c r="M20" s="171" t="str">
        <f>IF(W12="","",W12)</f>
        <v/>
      </c>
      <c r="N20" s="168" t="str">
        <f>IF(Y14="","",Y14)</f>
        <v/>
      </c>
      <c r="O20" s="145" t="str">
        <f t="shared" si="13"/>
        <v>－</v>
      </c>
      <c r="P20" s="171" t="str">
        <f>IF(W14="","",W14)</f>
        <v/>
      </c>
      <c r="Q20" s="168" t="str">
        <f>IF(Y16="","",Y16)</f>
        <v/>
      </c>
      <c r="R20" s="145" t="str">
        <f t="shared" si="14"/>
        <v>－</v>
      </c>
      <c r="S20" s="171" t="str">
        <f>IF(W16="","",W16)</f>
        <v/>
      </c>
      <c r="T20" s="168" t="str">
        <f>IF(Y18="","",Y18)</f>
        <v/>
      </c>
      <c r="U20" s="145" t="str">
        <f t="shared" ref="U20:U23" si="15">IF(COUNT(T20)=0,"－",(IF(T20&gt;V20,"○",(IF(T20=V20,"△","×")))))</f>
        <v>－</v>
      </c>
      <c r="V20" s="171" t="str">
        <f>IF(W18="","",W18)</f>
        <v/>
      </c>
      <c r="W20" s="319"/>
      <c r="X20" s="319"/>
      <c r="Y20" s="320"/>
      <c r="Z20" s="170" t="str">
        <f>IF(第１節!G35="","",第１節!G35)</f>
        <v/>
      </c>
      <c r="AA20" s="145" t="str">
        <f t="shared" si="5"/>
        <v>－</v>
      </c>
      <c r="AB20" s="171" t="str">
        <f>IF(第１節!I35="","",第１節!I35)</f>
        <v/>
      </c>
      <c r="AC20" s="183" t="str">
        <f t="shared" si="6"/>
        <v/>
      </c>
      <c r="AD20" s="154" t="str">
        <f>IF(COUNT(AC20)=0,"",SUM(B20,E20,H20,K20,N20,Q20,T20,W20,Z20,))</f>
        <v/>
      </c>
      <c r="AE20" s="154" t="str">
        <f>IF(COUNT(AC20)=0,"",SUM(D20,G20,J20,M20,P20,S20,V20,Y20,AB20,))</f>
        <v/>
      </c>
      <c r="AF20" s="172" t="str">
        <f t="shared" si="9"/>
        <v/>
      </c>
      <c r="AG20" s="173" t="str">
        <f>IF(COUNT(AC20)=0,"",RANK(AH20,AH6:AH23))</f>
        <v/>
      </c>
      <c r="AH20" s="157" t="str">
        <f t="shared" si="7"/>
        <v/>
      </c>
      <c r="AI20" s="137"/>
    </row>
    <row r="21" spans="1:35" ht="24.95" customHeight="1" thickBot="1" x14ac:dyDescent="0.2">
      <c r="A21" s="325"/>
      <c r="B21" s="185" t="str">
        <f>IF(Y7="","",Y7)</f>
        <v/>
      </c>
      <c r="C21" s="175" t="str">
        <f>IF(COUNT(B21)=0,"－",(IF(B21&gt;D21,"○",(IF(B21=D21,"△","×")))))</f>
        <v>－</v>
      </c>
      <c r="D21" s="176" t="str">
        <f>IF(W7="","",W7)</f>
        <v/>
      </c>
      <c r="E21" s="174" t="str">
        <f>IF(Y9="","",Y9)</f>
        <v/>
      </c>
      <c r="F21" s="178" t="str">
        <f>IF(COUNT(E21)=0,"－",(IF(E21&gt;G21,"○",(IF(E21=G21,"△","×")))))</f>
        <v>－</v>
      </c>
      <c r="G21" s="176" t="str">
        <f>IF(W9="","",W9)</f>
        <v/>
      </c>
      <c r="H21" s="174" t="str">
        <f>IF(Y11="","",Y11)</f>
        <v/>
      </c>
      <c r="I21" s="178" t="str">
        <f>IF(COUNT(H21)=0,"－",(IF(H21&gt;J21,"○",(IF(H21=J21,"△","×")))))</f>
        <v>－</v>
      </c>
      <c r="J21" s="176" t="str">
        <f>IF(W11="","",W11)</f>
        <v/>
      </c>
      <c r="K21" s="174" t="str">
        <f>IF(Y13="","",Y13)</f>
        <v/>
      </c>
      <c r="L21" s="178" t="str">
        <f t="shared" si="12"/>
        <v>－</v>
      </c>
      <c r="M21" s="176" t="str">
        <f>IF(W13="","",W13)</f>
        <v/>
      </c>
      <c r="N21" s="174" t="str">
        <f>IF(Y15="","",Y15)</f>
        <v/>
      </c>
      <c r="O21" s="178" t="str">
        <f t="shared" si="13"/>
        <v>－</v>
      </c>
      <c r="P21" s="176" t="str">
        <f>IF(W15="","",W15)</f>
        <v/>
      </c>
      <c r="Q21" s="174" t="str">
        <f>IF(Y17="","",Y17)</f>
        <v/>
      </c>
      <c r="R21" s="178" t="str">
        <f t="shared" si="14"/>
        <v>－</v>
      </c>
      <c r="S21" s="176" t="str">
        <f>IF(W17="","",W17)</f>
        <v/>
      </c>
      <c r="T21" s="174" t="str">
        <f>IF(Y19="","",Y19)</f>
        <v/>
      </c>
      <c r="U21" s="178" t="str">
        <f t="shared" si="15"/>
        <v>－</v>
      </c>
      <c r="V21" s="176" t="str">
        <f>IF(W19="","",W19)</f>
        <v/>
      </c>
      <c r="W21" s="321"/>
      <c r="X21" s="321"/>
      <c r="Y21" s="322"/>
      <c r="Z21" s="180" t="str">
        <f>IF(第４節!G33="","",第４節!G33)</f>
        <v/>
      </c>
      <c r="AA21" s="178" t="str">
        <f t="shared" si="5"/>
        <v>－</v>
      </c>
      <c r="AB21" s="176" t="str">
        <f>IF(第１節!I36="","",第１節!I36)</f>
        <v/>
      </c>
      <c r="AC21" s="164" t="str">
        <f t="shared" si="6"/>
        <v/>
      </c>
      <c r="AD21" s="165" t="str">
        <f>IF(COUNT(AC21)=0,"",SUM(B21,E21,H21,K21,N21,Q21,T21,W21,Z21,))</f>
        <v/>
      </c>
      <c r="AE21" s="165" t="str">
        <f>IF(COUNT(AC21)=0,"",SUM(D21,G21,J21,M21,P21,S21,V21,Y21,AB21,))</f>
        <v/>
      </c>
      <c r="AF21" s="166" t="str">
        <f t="shared" si="9"/>
        <v/>
      </c>
      <c r="AG21" s="181" t="str">
        <f>IF(COUNT(AC21)=0,"",RANK(AH21,AH7:AH23))</f>
        <v/>
      </c>
      <c r="AH21" s="157" t="str">
        <f t="shared" si="7"/>
        <v/>
      </c>
      <c r="AI21" s="137"/>
    </row>
    <row r="22" spans="1:35" ht="24.95" customHeight="1" thickTop="1" x14ac:dyDescent="0.15">
      <c r="A22" s="331" t="str">
        <f>情報記入シート!E15</f>
        <v>ﾌﾟﾗｲﾏﾘｰ</v>
      </c>
      <c r="B22" s="182" t="str">
        <f>IF(AB6="","",AB6)</f>
        <v/>
      </c>
      <c r="C22" s="169" t="str">
        <f t="shared" si="8"/>
        <v>－</v>
      </c>
      <c r="D22" s="171" t="str">
        <f>IF(Z6="","",Z6)</f>
        <v/>
      </c>
      <c r="E22" s="168" t="str">
        <f>IF(AB8="","",AB8)</f>
        <v/>
      </c>
      <c r="F22" s="145" t="str">
        <f t="shared" si="10"/>
        <v>－</v>
      </c>
      <c r="G22" s="171" t="str">
        <f>IF(Z8="","",Z8)</f>
        <v/>
      </c>
      <c r="H22" s="168" t="str">
        <f>IF(AB10="","",AB10)</f>
        <v/>
      </c>
      <c r="I22" s="145" t="str">
        <f t="shared" si="11"/>
        <v>－</v>
      </c>
      <c r="J22" s="171" t="str">
        <f>IF(Z10="","",Z10)</f>
        <v/>
      </c>
      <c r="K22" s="168" t="str">
        <f>IF(AB12="","",AB12)</f>
        <v/>
      </c>
      <c r="L22" s="145" t="str">
        <f t="shared" si="12"/>
        <v>－</v>
      </c>
      <c r="M22" s="171" t="str">
        <f>IF(Z12="","",Z12)</f>
        <v/>
      </c>
      <c r="N22" s="168" t="str">
        <f>IF(AB14="","",AB14)</f>
        <v/>
      </c>
      <c r="O22" s="145" t="str">
        <f t="shared" si="13"/>
        <v>－</v>
      </c>
      <c r="P22" s="171" t="str">
        <f>IF(Z14="","",Z14)</f>
        <v/>
      </c>
      <c r="Q22" s="168" t="str">
        <f>IF(AB16="","",AB16)</f>
        <v/>
      </c>
      <c r="R22" s="145" t="str">
        <f t="shared" si="14"/>
        <v>－</v>
      </c>
      <c r="S22" s="171" t="str">
        <f>IF(Z16="","",Z16)</f>
        <v/>
      </c>
      <c r="T22" s="168" t="str">
        <f>IF(AB18="","",AB18)</f>
        <v/>
      </c>
      <c r="U22" s="145" t="str">
        <f t="shared" si="15"/>
        <v>－</v>
      </c>
      <c r="V22" s="171" t="str">
        <f>IF(Z18="","",Z18)</f>
        <v/>
      </c>
      <c r="W22" s="168" t="str">
        <f>IF(AB20="","",AB20)</f>
        <v/>
      </c>
      <c r="X22" s="145" t="str">
        <f>IF(COUNT(W22)=0,"－",(IF(W22&gt;Y22,"○",(IF(W22=Y22,"△","×")))))</f>
        <v>－</v>
      </c>
      <c r="Y22" s="171" t="str">
        <f>IF(Z20="","",Z20)</f>
        <v/>
      </c>
      <c r="Z22" s="319"/>
      <c r="AA22" s="319"/>
      <c r="AB22" s="320"/>
      <c r="AC22" s="183" t="str">
        <f t="shared" si="6"/>
        <v/>
      </c>
      <c r="AD22" s="154" t="str">
        <f>IF(COUNT(AC22)=0,"",SUM(B22,E22,H22,K22,N22,Q22,T22,W22,Z22,))</f>
        <v/>
      </c>
      <c r="AE22" s="154" t="str">
        <f>IF(COUNT(AC22)=0,"",SUM(D22,G22,J22,M22,P22,S22,V22,Y22,AB22,))</f>
        <v/>
      </c>
      <c r="AF22" s="172" t="str">
        <f t="shared" si="9"/>
        <v/>
      </c>
      <c r="AG22" s="173" t="str">
        <f>IF(COUNT(AC22)=0,"",RANK(AH22,AH6:AH23))</f>
        <v/>
      </c>
      <c r="AH22" s="157" t="str">
        <f t="shared" si="7"/>
        <v/>
      </c>
      <c r="AI22" s="137"/>
    </row>
    <row r="23" spans="1:35" ht="24.95" customHeight="1" thickBot="1" x14ac:dyDescent="0.2">
      <c r="A23" s="332"/>
      <c r="B23" s="223" t="str">
        <f>IF(AB7="","",AB7)</f>
        <v/>
      </c>
      <c r="C23" s="224" t="str">
        <f>IF(COUNT(B23)=0,"－",(IF(B23&gt;D23,"○",(IF(B23=D23,"△","×")))))</f>
        <v>－</v>
      </c>
      <c r="D23" s="225" t="str">
        <f>IF(Z7="","",Z7)</f>
        <v/>
      </c>
      <c r="E23" s="226" t="str">
        <f>IF(AB9="","",AB9)</f>
        <v/>
      </c>
      <c r="F23" s="227" t="str">
        <f>IF(COUNT(E23)=0,"－",(IF(E23&gt;G23,"○",(IF(E23=G23,"△","×")))))</f>
        <v>－</v>
      </c>
      <c r="G23" s="225" t="str">
        <f>IF(Z9="","",Z9)</f>
        <v/>
      </c>
      <c r="H23" s="226" t="str">
        <f>IF(AB11="","",AB11)</f>
        <v/>
      </c>
      <c r="I23" s="227" t="str">
        <f>IF(COUNT(H23)=0,"－",(IF(H23&gt;J23,"○",(IF(H23=J23,"△","×")))))</f>
        <v>－</v>
      </c>
      <c r="J23" s="225" t="str">
        <f>IF(Z11="","",Z11)</f>
        <v/>
      </c>
      <c r="K23" s="226" t="str">
        <f>IF(AB13="","",AB13)</f>
        <v/>
      </c>
      <c r="L23" s="227" t="str">
        <f t="shared" si="12"/>
        <v>－</v>
      </c>
      <c r="M23" s="225" t="str">
        <f>IF(Z13="","",Z13)</f>
        <v/>
      </c>
      <c r="N23" s="226" t="str">
        <f>IF(AB15="","",AB15)</f>
        <v/>
      </c>
      <c r="O23" s="227" t="str">
        <f t="shared" si="13"/>
        <v>－</v>
      </c>
      <c r="P23" s="225" t="str">
        <f>IF(Z15="","",Z15)</f>
        <v/>
      </c>
      <c r="Q23" s="226" t="str">
        <f>IF(AB17="","",AB17)</f>
        <v/>
      </c>
      <c r="R23" s="227" t="str">
        <f t="shared" si="14"/>
        <v>－</v>
      </c>
      <c r="S23" s="225" t="str">
        <f>IF(Z17="","",Z17)</f>
        <v/>
      </c>
      <c r="T23" s="226" t="str">
        <f>IF(AB19="","",AB19)</f>
        <v/>
      </c>
      <c r="U23" s="227" t="str">
        <f t="shared" si="15"/>
        <v>－</v>
      </c>
      <c r="V23" s="225" t="str">
        <f>IF(Z19="","",Z19)</f>
        <v/>
      </c>
      <c r="W23" s="226" t="str">
        <f>IF(AB21="","",AB21)</f>
        <v/>
      </c>
      <c r="X23" s="227" t="str">
        <f>IF(COUNT(W23)=0,"－",(IF(W23&gt;Y23,"○",(IF(W23=Y23,"△","×")))))</f>
        <v>－</v>
      </c>
      <c r="Y23" s="225" t="str">
        <f>IF(Z21="","",Z21)</f>
        <v/>
      </c>
      <c r="Z23" s="333"/>
      <c r="AA23" s="333"/>
      <c r="AB23" s="334"/>
      <c r="AC23" s="228" t="str">
        <f t="shared" si="6"/>
        <v/>
      </c>
      <c r="AD23" s="229" t="str">
        <f>IF(COUNT(AC23)=0,"",SUM(B23,E23,H23,K23,N23,Q23,T23,W23,Z23,#REF!))</f>
        <v/>
      </c>
      <c r="AE23" s="229" t="str">
        <f>IF(COUNT(AC23)=0,"",SUM(D23,G23,J23,M23,P23,S23,V23,Y23,AB23,#REF!))</f>
        <v/>
      </c>
      <c r="AF23" s="230" t="str">
        <f t="shared" si="9"/>
        <v/>
      </c>
      <c r="AG23" s="231" t="str">
        <f>IF(COUNT(AC23)=0,"",RANK(AH23,AH7:AH23))</f>
        <v/>
      </c>
      <c r="AH23" s="157" t="str">
        <f t="shared" si="7"/>
        <v/>
      </c>
      <c r="AI23" s="137"/>
    </row>
  </sheetData>
  <sheetProtection sheet="1" objects="1" scenarios="1"/>
  <mergeCells count="29">
    <mergeCell ref="A22:A23"/>
    <mergeCell ref="Z22:AB23"/>
    <mergeCell ref="A16:A17"/>
    <mergeCell ref="Q16:S17"/>
    <mergeCell ref="A18:A19"/>
    <mergeCell ref="T18:V19"/>
    <mergeCell ref="A20:A21"/>
    <mergeCell ref="W20:Y21"/>
    <mergeCell ref="N14:P15"/>
    <mergeCell ref="Z5:AB5"/>
    <mergeCell ref="A6:A7"/>
    <mergeCell ref="B6:D7"/>
    <mergeCell ref="A8:A9"/>
    <mergeCell ref="E8:G9"/>
    <mergeCell ref="A10:A11"/>
    <mergeCell ref="H10:J11"/>
    <mergeCell ref="A12:A13"/>
    <mergeCell ref="K12:M13"/>
    <mergeCell ref="A14:A15"/>
    <mergeCell ref="M1:T2"/>
    <mergeCell ref="U1:W2"/>
    <mergeCell ref="B5:D5"/>
    <mergeCell ref="E5:G5"/>
    <mergeCell ref="H5:J5"/>
    <mergeCell ref="K5:M5"/>
    <mergeCell ref="N5:P5"/>
    <mergeCell ref="Q5:S5"/>
    <mergeCell ref="T5:V5"/>
    <mergeCell ref="W5:Y5"/>
  </mergeCells>
  <phoneticPr fontId="26"/>
  <pageMargins left="0.70866141732283472" right="0.70866141732283472" top="0.74803149606299213" bottom="0.74803149606299213" header="0.31496062992125984" footer="0.31496062992125984"/>
  <pageSetup paperSize="9" scale="89" orientation="landscape" horizontalDpi="4294967293" verticalDpi="0" r:id="rId1"/>
  <colBreaks count="2" manualBreakCount="2">
    <brk id="33" max="22" man="1"/>
    <brk id="3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21"/>
  </sheetPr>
  <dimension ref="A1:Z45"/>
  <sheetViews>
    <sheetView view="pageBreakPreview" zoomScaleNormal="100" zoomScaleSheetLayoutView="100" workbookViewId="0">
      <selection activeCell="I30" sqref="I30:I35"/>
    </sheetView>
  </sheetViews>
  <sheetFormatPr defaultColWidth="9" defaultRowHeight="13.5" x14ac:dyDescent="0.15"/>
  <cols>
    <col min="1" max="15" width="6.125" customWidth="1"/>
  </cols>
  <sheetData>
    <row r="1" spans="1:26" ht="25.5" customHeight="1" x14ac:dyDescent="0.15">
      <c r="A1" s="54"/>
      <c r="B1" s="67"/>
      <c r="C1" s="355" t="str">
        <f>情報記入シート!B2</f>
        <v>U９リーグ戦北部</v>
      </c>
      <c r="D1" s="355"/>
      <c r="E1" s="355"/>
      <c r="F1" s="355"/>
      <c r="G1" s="355"/>
      <c r="H1" s="355"/>
      <c r="I1" s="53" t="s">
        <v>150</v>
      </c>
      <c r="J1" s="54"/>
      <c r="K1" s="67"/>
      <c r="L1" s="67"/>
      <c r="M1" s="67"/>
      <c r="N1" s="24"/>
      <c r="O1" s="24"/>
    </row>
    <row r="2" spans="1:26" ht="20.100000000000001" customHeight="1" x14ac:dyDescent="0.15">
      <c r="A2" s="68"/>
      <c r="B2" s="69"/>
      <c r="C2" s="68"/>
      <c r="D2" s="70"/>
      <c r="E2" s="68"/>
      <c r="F2" s="68"/>
      <c r="G2" s="68"/>
      <c r="H2" s="68"/>
      <c r="I2" s="68"/>
      <c r="J2" s="71"/>
      <c r="K2" s="69"/>
      <c r="L2" s="69"/>
      <c r="M2" s="68"/>
      <c r="N2" s="14"/>
      <c r="O2" s="14"/>
    </row>
    <row r="3" spans="1:26" ht="20.100000000000001" customHeight="1" x14ac:dyDescent="0.15">
      <c r="A3" s="60" t="s">
        <v>54</v>
      </c>
      <c r="B3" s="60"/>
      <c r="C3" s="356" t="str">
        <f>情報記入シート!B5</f>
        <v>令和２年２月２２日（土）</v>
      </c>
      <c r="D3" s="356"/>
      <c r="E3" s="356"/>
      <c r="F3" s="356"/>
      <c r="G3" s="61"/>
      <c r="H3" s="60"/>
      <c r="I3" s="60"/>
      <c r="J3" s="60"/>
      <c r="K3" s="60"/>
      <c r="L3" s="60"/>
      <c r="M3" s="68"/>
      <c r="N3" s="14"/>
      <c r="O3" s="14"/>
    </row>
    <row r="4" spans="1:26" ht="5.0999999999999996" customHeight="1" x14ac:dyDescent="0.15">
      <c r="A4" s="60"/>
      <c r="B4" s="60"/>
      <c r="C4" s="63"/>
      <c r="D4" s="63"/>
      <c r="E4" s="63"/>
      <c r="F4" s="63"/>
      <c r="G4" s="61"/>
      <c r="H4" s="60"/>
      <c r="I4" s="60"/>
      <c r="J4" s="60"/>
      <c r="K4" s="60"/>
      <c r="L4" s="60"/>
      <c r="M4" s="68"/>
      <c r="N4" s="14"/>
      <c r="O4" s="14"/>
    </row>
    <row r="5" spans="1:26" ht="20.100000000000001" customHeight="1" x14ac:dyDescent="0.15">
      <c r="A5" s="60" t="s">
        <v>51</v>
      </c>
      <c r="B5" s="60"/>
      <c r="C5" s="213" t="str">
        <f>情報記入シート!B6</f>
        <v>荒神山B・Dコート</v>
      </c>
      <c r="D5" s="213"/>
      <c r="E5" s="213"/>
      <c r="F5" s="213"/>
      <c r="G5" s="60"/>
      <c r="H5" s="60"/>
      <c r="I5" s="60"/>
      <c r="J5" s="60"/>
      <c r="K5" s="60"/>
      <c r="L5" s="60"/>
      <c r="M5" s="68"/>
      <c r="N5" s="14"/>
      <c r="O5" s="14"/>
    </row>
    <row r="6" spans="1:26" ht="5.0999999999999996" customHeight="1" x14ac:dyDescent="0.15">
      <c r="A6" s="60"/>
      <c r="B6" s="60"/>
      <c r="C6" s="213"/>
      <c r="D6" s="213"/>
      <c r="E6" s="213"/>
      <c r="F6" s="213"/>
      <c r="G6" s="60"/>
      <c r="H6" s="60"/>
      <c r="I6" s="60"/>
      <c r="J6" s="60"/>
      <c r="K6" s="60"/>
      <c r="L6" s="60"/>
      <c r="M6" s="68"/>
      <c r="N6" s="14"/>
      <c r="O6" s="14"/>
    </row>
    <row r="7" spans="1:26" ht="20.100000000000001" customHeight="1" x14ac:dyDescent="0.15">
      <c r="A7" s="56" t="s">
        <v>55</v>
      </c>
      <c r="B7" s="57"/>
      <c r="C7" s="56" t="s">
        <v>21</v>
      </c>
      <c r="D7" s="57"/>
      <c r="E7" s="56"/>
      <c r="F7" s="56"/>
      <c r="G7" s="56"/>
      <c r="H7" s="56"/>
      <c r="I7" s="58"/>
      <c r="J7" s="56"/>
      <c r="K7" s="60"/>
      <c r="L7" s="60"/>
      <c r="M7" s="68"/>
      <c r="N7" s="14"/>
      <c r="O7" s="14"/>
    </row>
    <row r="8" spans="1:26" ht="5.0999999999999996" customHeight="1" x14ac:dyDescent="0.15">
      <c r="A8" s="56"/>
      <c r="B8" s="57"/>
      <c r="C8" s="56"/>
      <c r="D8" s="57"/>
      <c r="E8" s="56"/>
      <c r="F8" s="56"/>
      <c r="G8" s="56"/>
      <c r="H8" s="56"/>
      <c r="I8" s="58"/>
      <c r="J8" s="56"/>
      <c r="K8" s="60"/>
      <c r="L8" s="60"/>
      <c r="M8" s="68"/>
      <c r="N8" s="14"/>
      <c r="O8" s="14"/>
    </row>
    <row r="9" spans="1:26" ht="20.100000000000001" customHeight="1" x14ac:dyDescent="0.15">
      <c r="A9" s="56" t="s">
        <v>59</v>
      </c>
      <c r="B9" s="57"/>
      <c r="C9" s="56" t="s">
        <v>49</v>
      </c>
      <c r="D9" s="57"/>
      <c r="E9" s="60"/>
      <c r="F9" s="56" t="s">
        <v>23</v>
      </c>
      <c r="G9" s="56"/>
      <c r="H9" s="56"/>
      <c r="I9" s="58"/>
      <c r="J9" s="56"/>
      <c r="K9" s="60"/>
      <c r="L9" s="60"/>
      <c r="M9" s="68"/>
      <c r="N9" s="14"/>
      <c r="O9" s="14"/>
    </row>
    <row r="10" spans="1:26" ht="20.100000000000001" customHeight="1" x14ac:dyDescent="0.15">
      <c r="A10" s="56"/>
      <c r="B10" s="57"/>
      <c r="C10" s="56" t="s">
        <v>24</v>
      </c>
      <c r="D10" s="56"/>
      <c r="E10" s="56"/>
      <c r="F10" s="56"/>
      <c r="G10" s="56"/>
      <c r="H10" s="56"/>
      <c r="I10" s="58"/>
      <c r="J10" s="56"/>
      <c r="K10" s="60"/>
      <c r="L10" s="60"/>
      <c r="M10" s="68"/>
      <c r="N10" s="14"/>
      <c r="O10" s="14"/>
    </row>
    <row r="11" spans="1:26" ht="5.0999999999999996" customHeight="1" x14ac:dyDescent="0.15">
      <c r="A11" s="56"/>
      <c r="B11" s="57"/>
      <c r="C11" s="56"/>
      <c r="D11" s="56"/>
      <c r="E11" s="56"/>
      <c r="F11" s="56"/>
      <c r="G11" s="56"/>
      <c r="H11" s="56"/>
      <c r="I11" s="58"/>
      <c r="J11" s="56"/>
      <c r="K11" s="60"/>
      <c r="L11" s="60"/>
      <c r="M11" s="68"/>
      <c r="N11" s="14"/>
      <c r="O11" s="14"/>
    </row>
    <row r="12" spans="1:26" ht="20.100000000000001" customHeight="1" x14ac:dyDescent="0.15">
      <c r="A12" s="56" t="s">
        <v>57</v>
      </c>
      <c r="B12" s="57"/>
      <c r="C12" s="56" t="s">
        <v>46</v>
      </c>
      <c r="D12" s="57"/>
      <c r="E12" s="56"/>
      <c r="F12" s="56"/>
      <c r="G12" s="56"/>
      <c r="H12" s="56"/>
      <c r="I12" s="58"/>
      <c r="J12" s="56"/>
      <c r="K12" s="60"/>
      <c r="L12" s="60"/>
      <c r="M12" s="68"/>
      <c r="N12" s="14"/>
      <c r="O12" s="14"/>
    </row>
    <row r="13" spans="1:26" ht="5.0999999999999996" customHeight="1" x14ac:dyDescent="0.15">
      <c r="A13" s="56"/>
      <c r="B13" s="57"/>
      <c r="C13" s="56"/>
      <c r="D13" s="57"/>
      <c r="E13" s="56"/>
      <c r="F13" s="56"/>
      <c r="G13" s="56"/>
      <c r="H13" s="56"/>
      <c r="I13" s="58"/>
      <c r="J13" s="56"/>
      <c r="K13" s="60"/>
      <c r="L13" s="60"/>
      <c r="M13" s="68"/>
      <c r="N13" s="14"/>
      <c r="O13" s="14"/>
    </row>
    <row r="14" spans="1:26" ht="20.100000000000001" customHeight="1" x14ac:dyDescent="0.15">
      <c r="A14" s="57" t="s">
        <v>106</v>
      </c>
      <c r="B14" s="57"/>
      <c r="C14" s="56" t="s">
        <v>28</v>
      </c>
      <c r="D14" s="56"/>
      <c r="E14" s="56"/>
      <c r="F14" s="56"/>
      <c r="G14" s="56"/>
      <c r="H14" s="56"/>
      <c r="I14" s="58"/>
      <c r="J14" s="56"/>
      <c r="K14" s="60"/>
      <c r="L14" s="60"/>
      <c r="M14" s="68"/>
      <c r="N14" s="14"/>
      <c r="O14" s="14"/>
    </row>
    <row r="15" spans="1:26" ht="5.0999999999999996" customHeight="1" x14ac:dyDescent="0.15">
      <c r="A15" s="57"/>
      <c r="B15" s="57"/>
      <c r="C15" s="56"/>
      <c r="D15" s="56"/>
      <c r="E15" s="56"/>
      <c r="F15" s="56"/>
      <c r="G15" s="56"/>
      <c r="H15" s="56"/>
      <c r="I15" s="58"/>
      <c r="J15" s="56"/>
      <c r="K15" s="60"/>
      <c r="L15" s="60"/>
      <c r="M15" s="68"/>
      <c r="N15" s="14"/>
      <c r="O15" s="14"/>
    </row>
    <row r="16" spans="1:26" ht="20.100000000000001" customHeight="1" x14ac:dyDescent="0.15">
      <c r="A16" s="56" t="s">
        <v>60</v>
      </c>
      <c r="B16" s="57"/>
      <c r="C16" s="56" t="str">
        <f>情報記入シート!B7</f>
        <v>亀山</v>
      </c>
      <c r="D16" s="56"/>
      <c r="E16" s="56"/>
      <c r="F16" s="56"/>
      <c r="G16" s="56"/>
      <c r="H16" s="56"/>
      <c r="I16" s="58"/>
      <c r="J16" s="56"/>
      <c r="K16" s="60"/>
      <c r="L16" s="60"/>
      <c r="M16" s="68"/>
      <c r="N16" s="14"/>
      <c r="O16" s="14"/>
      <c r="Q16" s="34"/>
      <c r="R16" s="34"/>
      <c r="S16" s="34"/>
      <c r="T16" s="34"/>
      <c r="U16" s="34"/>
      <c r="V16" s="34"/>
      <c r="W16" s="34"/>
      <c r="X16" s="34"/>
      <c r="Y16" s="35"/>
      <c r="Z16" s="34"/>
    </row>
    <row r="17" spans="1:26" ht="5.0999999999999996" customHeight="1" x14ac:dyDescent="0.15">
      <c r="A17" s="54"/>
      <c r="B17" s="69"/>
      <c r="C17" s="68"/>
      <c r="D17" s="54"/>
      <c r="E17" s="357"/>
      <c r="F17" s="357"/>
      <c r="G17" s="68"/>
      <c r="H17" s="68"/>
      <c r="I17" s="68"/>
      <c r="J17" s="68"/>
      <c r="K17" s="68"/>
      <c r="L17" s="68"/>
      <c r="M17" s="68"/>
      <c r="N17" s="14"/>
      <c r="O17" s="14"/>
      <c r="Q17" s="34"/>
      <c r="R17" s="34"/>
      <c r="S17" s="34"/>
      <c r="T17" s="34"/>
      <c r="U17" s="34"/>
      <c r="V17" s="34"/>
      <c r="W17" s="34"/>
      <c r="X17" s="34"/>
      <c r="Y17" s="35"/>
      <c r="Z17" s="34"/>
    </row>
    <row r="18" spans="1:26" ht="20.100000000000001" customHeight="1" x14ac:dyDescent="0.15">
      <c r="A18" s="56" t="s">
        <v>104</v>
      </c>
      <c r="B18" s="56"/>
      <c r="C18" s="60" t="s">
        <v>99</v>
      </c>
      <c r="D18" s="54"/>
      <c r="E18" s="71"/>
      <c r="F18" s="71"/>
      <c r="G18" s="68"/>
      <c r="H18" s="68"/>
      <c r="I18" s="68"/>
      <c r="J18" s="68"/>
      <c r="K18" s="68"/>
      <c r="L18" s="68"/>
      <c r="M18" s="68"/>
      <c r="N18" s="14"/>
      <c r="O18" s="14"/>
      <c r="Q18" s="34"/>
      <c r="R18" s="34"/>
      <c r="S18" s="34"/>
      <c r="T18" s="34"/>
      <c r="U18" s="34"/>
      <c r="V18" s="34"/>
      <c r="W18" s="34"/>
      <c r="X18" s="34"/>
      <c r="Y18" s="35"/>
      <c r="Z18" s="34"/>
    </row>
    <row r="19" spans="1:26" ht="5.0999999999999996" customHeight="1" x14ac:dyDescent="0.15">
      <c r="A19" s="54"/>
      <c r="B19" s="69"/>
      <c r="C19" s="68"/>
      <c r="D19" s="54"/>
      <c r="E19" s="71"/>
      <c r="F19" s="71"/>
      <c r="G19" s="68"/>
      <c r="H19" s="68"/>
      <c r="I19" s="68"/>
      <c r="J19" s="68"/>
      <c r="K19" s="68"/>
      <c r="L19" s="68"/>
      <c r="M19" s="68"/>
      <c r="N19" s="14"/>
      <c r="O19" s="14"/>
      <c r="Q19" s="34"/>
      <c r="R19" s="34"/>
      <c r="S19" s="34"/>
      <c r="T19" s="34"/>
      <c r="U19" s="34"/>
      <c r="V19" s="34"/>
      <c r="W19" s="34"/>
      <c r="X19" s="34"/>
      <c r="Y19" s="35"/>
      <c r="Z19" s="34"/>
    </row>
    <row r="20" spans="1:26" ht="20.100000000000001" customHeight="1" thickBot="1" x14ac:dyDescent="0.2">
      <c r="A20" s="68"/>
      <c r="B20" s="69"/>
      <c r="C20" s="68"/>
      <c r="D20" s="70"/>
      <c r="E20" s="68"/>
      <c r="F20" s="68"/>
      <c r="G20" s="68"/>
      <c r="H20" s="68"/>
      <c r="I20" s="68"/>
      <c r="J20" s="68"/>
      <c r="K20" s="68"/>
      <c r="L20" s="68"/>
      <c r="M20" s="68"/>
      <c r="N20" s="215"/>
      <c r="O20" s="215"/>
      <c r="R20" s="34"/>
      <c r="S20" s="34"/>
      <c r="T20" s="34"/>
      <c r="U20" s="34"/>
      <c r="V20" s="34"/>
      <c r="W20" s="34"/>
      <c r="X20" s="34"/>
      <c r="Y20" s="35"/>
      <c r="Z20" s="34"/>
    </row>
    <row r="21" spans="1:26" ht="24.95" customHeight="1" x14ac:dyDescent="0.15">
      <c r="A21" s="88" t="s">
        <v>30</v>
      </c>
      <c r="B21" s="358" t="s">
        <v>20</v>
      </c>
      <c r="C21" s="359"/>
      <c r="D21" s="360"/>
      <c r="E21" s="353" t="s">
        <v>68</v>
      </c>
      <c r="F21" s="353"/>
      <c r="G21" s="353"/>
      <c r="H21" s="353"/>
      <c r="I21" s="353"/>
      <c r="J21" s="353"/>
      <c r="K21" s="353"/>
      <c r="L21" s="353" t="s">
        <v>25</v>
      </c>
      <c r="M21" s="354"/>
      <c r="N21" s="335"/>
      <c r="O21" s="335"/>
    </row>
    <row r="22" spans="1:26" ht="24.95" customHeight="1" x14ac:dyDescent="0.15">
      <c r="A22" s="89">
        <v>1</v>
      </c>
      <c r="B22" s="336" t="s">
        <v>31</v>
      </c>
      <c r="C22" s="337"/>
      <c r="D22" s="338"/>
      <c r="E22" s="339" t="str">
        <f>星取表!A8</f>
        <v>亀山</v>
      </c>
      <c r="F22" s="340"/>
      <c r="G22" s="66"/>
      <c r="H22" s="211" t="s">
        <v>32</v>
      </c>
      <c r="I22" s="85"/>
      <c r="J22" s="342" t="str">
        <f>星取表!F6</f>
        <v>金城</v>
      </c>
      <c r="K22" s="343"/>
      <c r="L22" s="341" t="s">
        <v>98</v>
      </c>
      <c r="M22" s="344"/>
      <c r="N22" s="345"/>
      <c r="O22" s="345"/>
    </row>
    <row r="23" spans="1:26" ht="24.95" customHeight="1" x14ac:dyDescent="0.15">
      <c r="A23" s="89">
        <v>2</v>
      </c>
      <c r="B23" s="336" t="s">
        <v>33</v>
      </c>
      <c r="C23" s="337"/>
      <c r="D23" s="338"/>
      <c r="E23" s="339" t="str">
        <f>星取表!A16</f>
        <v>豊栄</v>
      </c>
      <c r="F23" s="340"/>
      <c r="G23" s="66"/>
      <c r="H23" s="211" t="s">
        <v>32</v>
      </c>
      <c r="I23" s="66"/>
      <c r="J23" s="342" t="str">
        <f>星取表!A22</f>
        <v>旭森B</v>
      </c>
      <c r="K23" s="343"/>
      <c r="L23" s="341" t="s">
        <v>98</v>
      </c>
      <c r="M23" s="344"/>
      <c r="N23" s="345"/>
      <c r="O23" s="345"/>
    </row>
    <row r="24" spans="1:26" ht="24.95" customHeight="1" x14ac:dyDescent="0.15">
      <c r="A24" s="89">
        <v>3</v>
      </c>
      <c r="B24" s="336" t="s">
        <v>34</v>
      </c>
      <c r="C24" s="337"/>
      <c r="D24" s="338"/>
      <c r="E24" s="341" t="str">
        <f>星取表!A8</f>
        <v>亀山</v>
      </c>
      <c r="F24" s="342"/>
      <c r="G24" s="66"/>
      <c r="H24" s="211" t="s">
        <v>32</v>
      </c>
      <c r="I24" s="66"/>
      <c r="J24" s="342" t="str">
        <f>星取表!A12</f>
        <v>旭森A</v>
      </c>
      <c r="K24" s="343"/>
      <c r="L24" s="341" t="s">
        <v>98</v>
      </c>
      <c r="M24" s="344"/>
      <c r="N24" s="345"/>
      <c r="O24" s="345"/>
    </row>
    <row r="25" spans="1:26" ht="24.95" customHeight="1" x14ac:dyDescent="0.15">
      <c r="A25" s="89">
        <v>4</v>
      </c>
      <c r="B25" s="336" t="s">
        <v>35</v>
      </c>
      <c r="C25" s="337"/>
      <c r="D25" s="338"/>
      <c r="E25" s="341" t="str">
        <f>星取表!A18</f>
        <v>愛知</v>
      </c>
      <c r="F25" s="342"/>
      <c r="G25" s="66"/>
      <c r="H25" s="211" t="s">
        <v>32</v>
      </c>
      <c r="I25" s="66"/>
      <c r="J25" s="340" t="str">
        <f>星取表!A24</f>
        <v>ﾌﾟﾗｲﾏﾘｰ</v>
      </c>
      <c r="K25" s="346"/>
      <c r="L25" s="341" t="s">
        <v>98</v>
      </c>
      <c r="M25" s="344"/>
      <c r="N25" s="345"/>
      <c r="O25" s="345"/>
    </row>
    <row r="26" spans="1:26" ht="24.95" customHeight="1" x14ac:dyDescent="0.15">
      <c r="A26" s="89">
        <v>5</v>
      </c>
      <c r="B26" s="336" t="s">
        <v>36</v>
      </c>
      <c r="C26" s="337"/>
      <c r="D26" s="338"/>
      <c r="E26" s="341" t="str">
        <f>星取表!A8</f>
        <v>亀山</v>
      </c>
      <c r="F26" s="342"/>
      <c r="G26" s="66"/>
      <c r="H26" s="211" t="s">
        <v>32</v>
      </c>
      <c r="I26" s="66"/>
      <c r="J26" s="342" t="str">
        <f>星取表!A14</f>
        <v>城東</v>
      </c>
      <c r="K26" s="343"/>
      <c r="L26" s="341" t="s">
        <v>98</v>
      </c>
      <c r="M26" s="344"/>
      <c r="N26" s="345"/>
      <c r="O26" s="345"/>
    </row>
    <row r="27" spans="1:26" ht="24.95" customHeight="1" thickBot="1" x14ac:dyDescent="0.2">
      <c r="A27" s="90">
        <v>6</v>
      </c>
      <c r="B27" s="361" t="s">
        <v>37</v>
      </c>
      <c r="C27" s="362"/>
      <c r="D27" s="363"/>
      <c r="E27" s="347" t="str">
        <f>星取表!A18</f>
        <v>愛知</v>
      </c>
      <c r="F27" s="348"/>
      <c r="G27" s="91"/>
      <c r="H27" s="212" t="s">
        <v>32</v>
      </c>
      <c r="I27" s="91"/>
      <c r="J27" s="349" t="str">
        <f>星取表!A10</f>
        <v>金城</v>
      </c>
      <c r="K27" s="350"/>
      <c r="L27" s="351" t="s">
        <v>98</v>
      </c>
      <c r="M27" s="352"/>
      <c r="N27" s="345"/>
      <c r="O27" s="345"/>
    </row>
    <row r="28" spans="1:26" ht="24.95" customHeight="1" thickBot="1" x14ac:dyDescent="0.2">
      <c r="A28" s="93"/>
      <c r="B28" s="93"/>
      <c r="C28" s="93"/>
      <c r="D28" s="93"/>
      <c r="E28" s="96"/>
      <c r="F28" s="96"/>
      <c r="G28" s="95"/>
      <c r="H28" s="94"/>
      <c r="I28" s="95"/>
      <c r="J28" s="94"/>
      <c r="K28" s="94"/>
      <c r="L28" s="94"/>
      <c r="M28" s="94"/>
      <c r="N28" s="94"/>
      <c r="O28" s="94"/>
    </row>
    <row r="29" spans="1:26" ht="24.95" customHeight="1" x14ac:dyDescent="0.15">
      <c r="A29" s="88" t="s">
        <v>30</v>
      </c>
      <c r="B29" s="358" t="s">
        <v>20</v>
      </c>
      <c r="C29" s="359"/>
      <c r="D29" s="360"/>
      <c r="E29" s="353" t="s">
        <v>67</v>
      </c>
      <c r="F29" s="353"/>
      <c r="G29" s="353"/>
      <c r="H29" s="353"/>
      <c r="I29" s="353"/>
      <c r="J29" s="353"/>
      <c r="K29" s="353"/>
      <c r="L29" s="353" t="s">
        <v>25</v>
      </c>
      <c r="M29" s="354"/>
      <c r="N29" s="335"/>
      <c r="O29" s="335"/>
    </row>
    <row r="30" spans="1:26" ht="24.95" customHeight="1" x14ac:dyDescent="0.15">
      <c r="A30" s="89">
        <v>1</v>
      </c>
      <c r="B30" s="336" t="s">
        <v>31</v>
      </c>
      <c r="C30" s="337"/>
      <c r="D30" s="338"/>
      <c r="E30" s="339" t="str">
        <f>星取表!A14</f>
        <v>城東</v>
      </c>
      <c r="F30" s="340"/>
      <c r="G30" s="66"/>
      <c r="H30" s="211" t="s">
        <v>32</v>
      </c>
      <c r="I30" s="66"/>
      <c r="J30" s="342" t="str">
        <f>星取表!A24</f>
        <v>ﾌﾟﾗｲﾏﾘｰ</v>
      </c>
      <c r="K30" s="343"/>
      <c r="L30" s="341" t="s">
        <v>98</v>
      </c>
      <c r="M30" s="344"/>
      <c r="N30" s="345"/>
      <c r="O30" s="345"/>
    </row>
    <row r="31" spans="1:26" ht="24.95" customHeight="1" x14ac:dyDescent="0.15">
      <c r="A31" s="89">
        <v>2</v>
      </c>
      <c r="B31" s="336" t="s">
        <v>33</v>
      </c>
      <c r="C31" s="337"/>
      <c r="D31" s="338"/>
      <c r="E31" s="339" t="str">
        <f>星取表!A18</f>
        <v>愛知</v>
      </c>
      <c r="F31" s="340"/>
      <c r="G31" s="66"/>
      <c r="H31" s="211" t="s">
        <v>32</v>
      </c>
      <c r="I31" s="66"/>
      <c r="J31" s="342" t="str">
        <f>星取表!A20</f>
        <v>彦根</v>
      </c>
      <c r="K31" s="343"/>
      <c r="L31" s="341" t="s">
        <v>98</v>
      </c>
      <c r="M31" s="344"/>
      <c r="N31" s="345"/>
      <c r="O31" s="345"/>
    </row>
    <row r="32" spans="1:26" ht="24.95" customHeight="1" x14ac:dyDescent="0.15">
      <c r="A32" s="89">
        <v>3</v>
      </c>
      <c r="B32" s="336" t="s">
        <v>34</v>
      </c>
      <c r="C32" s="337"/>
      <c r="D32" s="338"/>
      <c r="E32" s="341" t="str">
        <f>星取表!A14</f>
        <v>城東</v>
      </c>
      <c r="F32" s="342"/>
      <c r="G32" s="66"/>
      <c r="H32" s="211" t="s">
        <v>32</v>
      </c>
      <c r="I32" s="66"/>
      <c r="J32" s="342" t="str">
        <f>星取表!A10</f>
        <v>金城</v>
      </c>
      <c r="K32" s="343"/>
      <c r="L32" s="341" t="s">
        <v>98</v>
      </c>
      <c r="M32" s="344"/>
      <c r="N32" s="345"/>
      <c r="O32" s="345"/>
    </row>
    <row r="33" spans="1:15" ht="24.95" customHeight="1" x14ac:dyDescent="0.15">
      <c r="A33" s="89">
        <v>4</v>
      </c>
      <c r="B33" s="336" t="s">
        <v>35</v>
      </c>
      <c r="C33" s="337"/>
      <c r="D33" s="338"/>
      <c r="E33" s="341" t="str">
        <f>星取表!A20</f>
        <v>彦根</v>
      </c>
      <c r="F33" s="342"/>
      <c r="G33" s="66"/>
      <c r="H33" s="211" t="s">
        <v>32</v>
      </c>
      <c r="I33" s="66"/>
      <c r="J33" s="340" t="str">
        <f>星取表!A22</f>
        <v>旭森B</v>
      </c>
      <c r="K33" s="346"/>
      <c r="L33" s="341" t="s">
        <v>98</v>
      </c>
      <c r="M33" s="344"/>
      <c r="N33" s="345"/>
      <c r="O33" s="345"/>
    </row>
    <row r="34" spans="1:15" ht="24.95" customHeight="1" x14ac:dyDescent="0.15">
      <c r="A34" s="89">
        <v>5</v>
      </c>
      <c r="B34" s="336" t="s">
        <v>36</v>
      </c>
      <c r="C34" s="337"/>
      <c r="D34" s="338"/>
      <c r="E34" s="341" t="str">
        <f>星取表!A16</f>
        <v>豊栄</v>
      </c>
      <c r="F34" s="342"/>
      <c r="G34" s="66"/>
      <c r="H34" s="211" t="s">
        <v>32</v>
      </c>
      <c r="I34" s="66"/>
      <c r="J34" s="342" t="str">
        <f>星取表!A12</f>
        <v>旭森A</v>
      </c>
      <c r="K34" s="343"/>
      <c r="L34" s="341" t="s">
        <v>98</v>
      </c>
      <c r="M34" s="344"/>
      <c r="N34" s="345"/>
      <c r="O34" s="345"/>
    </row>
    <row r="35" spans="1:15" ht="24.95" customHeight="1" thickBot="1" x14ac:dyDescent="0.2">
      <c r="A35" s="90">
        <v>6</v>
      </c>
      <c r="B35" s="361" t="s">
        <v>37</v>
      </c>
      <c r="C35" s="362"/>
      <c r="D35" s="363"/>
      <c r="E35" s="347" t="str">
        <f>星取表!A22</f>
        <v>旭森B</v>
      </c>
      <c r="F35" s="348"/>
      <c r="G35" s="91"/>
      <c r="H35" s="212" t="s">
        <v>32</v>
      </c>
      <c r="I35" s="91"/>
      <c r="J35" s="349" t="str">
        <f>星取表!A24</f>
        <v>ﾌﾟﾗｲﾏﾘｰ</v>
      </c>
      <c r="K35" s="350"/>
      <c r="L35" s="351" t="s">
        <v>98</v>
      </c>
      <c r="M35" s="352"/>
      <c r="N35" s="345"/>
      <c r="O35" s="345"/>
    </row>
    <row r="36" spans="1:15" ht="20.100000000000001" customHeight="1" x14ac:dyDescent="0.15">
      <c r="A36" s="216"/>
      <c r="B36" s="216"/>
      <c r="C36" s="216"/>
      <c r="D36" s="216"/>
      <c r="E36" s="217"/>
      <c r="F36" s="217"/>
      <c r="G36" s="218"/>
      <c r="H36" s="47"/>
      <c r="I36" s="218"/>
      <c r="J36" s="47"/>
      <c r="K36" s="47"/>
      <c r="L36" s="47"/>
      <c r="M36" s="47"/>
      <c r="N36" s="46"/>
      <c r="O36" s="46"/>
    </row>
    <row r="37" spans="1:15" ht="20.100000000000001" customHeight="1" x14ac:dyDescent="0.15">
      <c r="A37" s="56" t="s">
        <v>38</v>
      </c>
      <c r="B37" s="219"/>
      <c r="C37" s="34"/>
      <c r="D37" s="220"/>
      <c r="E37" s="34"/>
      <c r="F37" s="34"/>
      <c r="G37" s="34"/>
      <c r="H37" s="34"/>
      <c r="I37" s="34"/>
      <c r="J37" s="34"/>
      <c r="K37" s="34"/>
      <c r="L37" s="34"/>
      <c r="M37" s="34"/>
      <c r="N37" s="8"/>
      <c r="O37" s="8"/>
    </row>
    <row r="38" spans="1:15" ht="5.0999999999999996" customHeight="1" x14ac:dyDescent="0.15">
      <c r="A38" s="56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8"/>
      <c r="O38" s="8"/>
    </row>
    <row r="39" spans="1:15" ht="20.100000000000001" customHeight="1" x14ac:dyDescent="0.15">
      <c r="A39" s="56" t="s">
        <v>50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8"/>
      <c r="O39" s="8"/>
    </row>
    <row r="40" spans="1:15" ht="5.0999999999999996" customHeight="1" x14ac:dyDescent="0.15">
      <c r="A40" s="56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8"/>
      <c r="O40" s="8"/>
    </row>
    <row r="41" spans="1:15" ht="20.100000000000001" customHeight="1" x14ac:dyDescent="0.15">
      <c r="A41" s="56" t="s">
        <v>87</v>
      </c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8"/>
      <c r="O41" s="8"/>
    </row>
    <row r="42" spans="1:15" ht="20.100000000000001" customHeight="1" x14ac:dyDescent="0.15"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</row>
    <row r="43" spans="1:15" ht="20.100000000000001" customHeight="1" x14ac:dyDescent="0.15">
      <c r="A43" s="10"/>
      <c r="B43" s="10"/>
      <c r="C43" s="10"/>
      <c r="D43" s="10"/>
      <c r="E43" s="10"/>
      <c r="F43" s="10"/>
      <c r="G43" s="10"/>
      <c r="H43" s="10"/>
      <c r="I43" s="10"/>
      <c r="J43" s="11"/>
      <c r="K43" s="8"/>
      <c r="L43" s="8"/>
      <c r="M43" s="8"/>
      <c r="N43" s="8"/>
      <c r="O43" s="8"/>
    </row>
    <row r="44" spans="1:15" x14ac:dyDescent="0.15">
      <c r="A44" s="8"/>
      <c r="B44" s="8"/>
      <c r="C44" s="8"/>
      <c r="D44" s="8"/>
      <c r="E44" s="8"/>
      <c r="F44" s="11"/>
      <c r="G44" s="11"/>
      <c r="H44" s="8"/>
      <c r="I44" s="8"/>
      <c r="J44" s="8"/>
      <c r="K44" s="8"/>
      <c r="L44" s="8"/>
      <c r="M44" s="8"/>
      <c r="N44" s="8"/>
      <c r="O44" s="8"/>
    </row>
    <row r="45" spans="1:15" x14ac:dyDescent="0.15">
      <c r="A45" s="12"/>
      <c r="B45" s="12"/>
      <c r="C45" s="12"/>
      <c r="D45" s="12"/>
      <c r="E45" s="12"/>
      <c r="H45" s="12"/>
      <c r="I45" s="12"/>
      <c r="J45" s="12"/>
      <c r="K45" s="12"/>
      <c r="L45" s="12"/>
      <c r="M45" s="12"/>
      <c r="N45" s="8"/>
      <c r="O45" s="8"/>
    </row>
  </sheetData>
  <sheetProtection sheet="1" selectLockedCells="1"/>
  <mergeCells count="71">
    <mergeCell ref="B35:D35"/>
    <mergeCell ref="E35:F35"/>
    <mergeCell ref="J35:K35"/>
    <mergeCell ref="L35:M35"/>
    <mergeCell ref="N35:O35"/>
    <mergeCell ref="B33:D33"/>
    <mergeCell ref="E33:F33"/>
    <mergeCell ref="J33:K33"/>
    <mergeCell ref="L33:M33"/>
    <mergeCell ref="N33:O33"/>
    <mergeCell ref="B34:D34"/>
    <mergeCell ref="E34:F34"/>
    <mergeCell ref="J34:K34"/>
    <mergeCell ref="L34:M34"/>
    <mergeCell ref="N34:O34"/>
    <mergeCell ref="L21:M21"/>
    <mergeCell ref="N29:O29"/>
    <mergeCell ref="B32:D32"/>
    <mergeCell ref="B30:D30"/>
    <mergeCell ref="E30:F30"/>
    <mergeCell ref="J30:K30"/>
    <mergeCell ref="L30:M30"/>
    <mergeCell ref="N30:O30"/>
    <mergeCell ref="B31:D31"/>
    <mergeCell ref="E31:F31"/>
    <mergeCell ref="J31:K31"/>
    <mergeCell ref="L31:M31"/>
    <mergeCell ref="N31:O31"/>
    <mergeCell ref="E32:F32"/>
    <mergeCell ref="J32:K32"/>
    <mergeCell ref="L32:M32"/>
    <mergeCell ref="C1:H1"/>
    <mergeCell ref="C3:F3"/>
    <mergeCell ref="E17:F17"/>
    <mergeCell ref="B29:D29"/>
    <mergeCell ref="E29:K29"/>
    <mergeCell ref="B21:D21"/>
    <mergeCell ref="J22:K22"/>
    <mergeCell ref="B24:D24"/>
    <mergeCell ref="E21:K21"/>
    <mergeCell ref="B27:D27"/>
    <mergeCell ref="E25:F25"/>
    <mergeCell ref="N32:O32"/>
    <mergeCell ref="E24:F24"/>
    <mergeCell ref="J24:K24"/>
    <mergeCell ref="L24:M24"/>
    <mergeCell ref="N24:O24"/>
    <mergeCell ref="J25:K25"/>
    <mergeCell ref="L25:M25"/>
    <mergeCell ref="N25:O25"/>
    <mergeCell ref="E27:F27"/>
    <mergeCell ref="J27:K27"/>
    <mergeCell ref="N27:O27"/>
    <mergeCell ref="L27:M27"/>
    <mergeCell ref="L29:M29"/>
    <mergeCell ref="N21:O21"/>
    <mergeCell ref="B22:D22"/>
    <mergeCell ref="E22:F22"/>
    <mergeCell ref="B26:D26"/>
    <mergeCell ref="E26:F26"/>
    <mergeCell ref="J26:K26"/>
    <mergeCell ref="L26:M26"/>
    <mergeCell ref="N26:O26"/>
    <mergeCell ref="B23:D23"/>
    <mergeCell ref="E23:F23"/>
    <mergeCell ref="J23:K23"/>
    <mergeCell ref="L23:M23"/>
    <mergeCell ref="N23:O23"/>
    <mergeCell ref="B25:D25"/>
    <mergeCell ref="N22:O22"/>
    <mergeCell ref="L22:M22"/>
  </mergeCells>
  <phoneticPr fontId="26"/>
  <pageMargins left="1.3779527559055118" right="0.59055118110236227" top="0.98425196850393704" bottom="0.78740157480314965" header="0.51181102362204722" footer="0.51181102362204722"/>
  <pageSetup paperSize="9" scale="92" firstPageNumber="4294963191" orientation="portrait" horizontalDpi="1200" verticalDpi="1200" r:id="rId1"/>
  <headerFooter alignWithMargins="0"/>
  <ignoredErrors>
    <ignoredError sqref="E31 E23:F25 E26" formula="1"/>
    <ignoredError sqref="C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13"/>
  </sheetPr>
  <dimension ref="A1:P51"/>
  <sheetViews>
    <sheetView tabSelected="1" view="pageBreakPreview" topLeftCell="A7" zoomScaleNormal="100" zoomScaleSheetLayoutView="100" workbookViewId="0">
      <selection activeCell="I38" sqref="I38:I39"/>
    </sheetView>
  </sheetViews>
  <sheetFormatPr defaultColWidth="9" defaultRowHeight="13.5" x14ac:dyDescent="0.15"/>
  <cols>
    <col min="1" max="15" width="6.125" customWidth="1"/>
  </cols>
  <sheetData>
    <row r="1" spans="1:15" ht="25.5" customHeight="1" x14ac:dyDescent="0.15">
      <c r="A1" s="54"/>
      <c r="B1" s="67"/>
      <c r="C1" s="355" t="str">
        <f>情報記入シート!B2</f>
        <v>U９リーグ戦北部</v>
      </c>
      <c r="D1" s="355"/>
      <c r="E1" s="355"/>
      <c r="F1" s="355"/>
      <c r="G1" s="355"/>
      <c r="H1" s="355"/>
      <c r="I1" s="53" t="s">
        <v>39</v>
      </c>
      <c r="J1" s="54"/>
      <c r="K1" s="67"/>
      <c r="L1" s="67"/>
      <c r="M1" s="67"/>
      <c r="N1" s="67"/>
      <c r="O1" s="67"/>
    </row>
    <row r="2" spans="1:15" ht="20.100000000000001" customHeight="1" x14ac:dyDescent="0.15">
      <c r="A2" s="68"/>
      <c r="B2" s="69"/>
      <c r="C2" s="68"/>
      <c r="D2" s="70"/>
      <c r="E2" s="68"/>
      <c r="F2" s="68"/>
      <c r="G2" s="68"/>
      <c r="H2" s="68"/>
      <c r="I2" s="68"/>
      <c r="J2" s="71"/>
      <c r="K2" s="69"/>
      <c r="L2" s="69"/>
      <c r="M2" s="68"/>
      <c r="N2" s="68"/>
      <c r="O2" s="68"/>
    </row>
    <row r="3" spans="1:15" ht="20.100000000000001" customHeight="1" x14ac:dyDescent="0.15">
      <c r="A3" s="60" t="s">
        <v>54</v>
      </c>
      <c r="B3" s="60"/>
      <c r="C3" s="364" t="str">
        <f>情報記入シート!B11</f>
        <v>令和２年３月７日（土）</v>
      </c>
      <c r="D3" s="364"/>
      <c r="E3" s="364"/>
      <c r="F3" s="364"/>
      <c r="G3" s="61"/>
      <c r="H3" s="60"/>
      <c r="I3" s="60"/>
      <c r="J3" s="60"/>
      <c r="K3" s="60"/>
      <c r="L3" s="68"/>
      <c r="M3" s="68"/>
      <c r="N3" s="68"/>
      <c r="O3" s="68"/>
    </row>
    <row r="4" spans="1:15" ht="5.0999999999999996" customHeight="1" x14ac:dyDescent="0.15">
      <c r="A4" s="60"/>
      <c r="B4" s="60"/>
      <c r="C4" s="63"/>
      <c r="D4" s="63"/>
      <c r="E4" s="63"/>
      <c r="F4" s="63"/>
      <c r="G4" s="61"/>
      <c r="H4" s="60"/>
      <c r="I4" s="60"/>
      <c r="J4" s="60"/>
      <c r="K4" s="60"/>
      <c r="L4" s="68"/>
      <c r="M4" s="68"/>
      <c r="N4" s="68"/>
      <c r="O4" s="68"/>
    </row>
    <row r="5" spans="1:15" ht="20.100000000000001" customHeight="1" x14ac:dyDescent="0.15">
      <c r="A5" s="60" t="s">
        <v>51</v>
      </c>
      <c r="B5" s="60"/>
      <c r="C5" s="365" t="str">
        <f>情報記入シート!B12</f>
        <v>多賀B＆G　2面</v>
      </c>
      <c r="D5" s="365"/>
      <c r="E5" s="365"/>
      <c r="F5" s="365"/>
      <c r="G5" s="60"/>
      <c r="H5" s="60"/>
      <c r="I5" s="60"/>
      <c r="J5" s="60"/>
      <c r="K5" s="60"/>
      <c r="L5" s="68"/>
      <c r="M5" s="68"/>
      <c r="N5" s="68"/>
      <c r="O5" s="68"/>
    </row>
    <row r="6" spans="1:15" ht="5.0999999999999996" customHeight="1" x14ac:dyDescent="0.15">
      <c r="A6" s="60"/>
      <c r="B6" s="60"/>
      <c r="C6" s="213"/>
      <c r="D6" s="213"/>
      <c r="E6" s="213"/>
      <c r="F6" s="213"/>
      <c r="G6" s="60"/>
      <c r="H6" s="60"/>
      <c r="I6" s="60"/>
      <c r="J6" s="60"/>
      <c r="K6" s="60"/>
      <c r="L6" s="68"/>
      <c r="M6" s="68"/>
      <c r="N6" s="68"/>
      <c r="O6" s="68"/>
    </row>
    <row r="7" spans="1:15" ht="20.100000000000001" customHeight="1" x14ac:dyDescent="0.15">
      <c r="A7" s="56" t="s">
        <v>55</v>
      </c>
      <c r="B7" s="57"/>
      <c r="C7" s="56" t="s">
        <v>21</v>
      </c>
      <c r="D7" s="57"/>
      <c r="E7" s="56"/>
      <c r="F7" s="56"/>
      <c r="G7" s="56"/>
      <c r="H7" s="56"/>
      <c r="I7" s="73"/>
      <c r="J7" s="56"/>
      <c r="K7" s="60"/>
      <c r="L7" s="68"/>
      <c r="M7" s="68"/>
      <c r="N7" s="68"/>
      <c r="O7" s="68"/>
    </row>
    <row r="8" spans="1:15" ht="5.0999999999999996" customHeight="1" x14ac:dyDescent="0.15">
      <c r="A8" s="56"/>
      <c r="B8" s="57"/>
      <c r="C8" s="56"/>
      <c r="D8" s="57"/>
      <c r="E8" s="56"/>
      <c r="F8" s="56"/>
      <c r="G8" s="56"/>
      <c r="H8" s="56"/>
      <c r="I8" s="73"/>
      <c r="J8" s="56"/>
      <c r="K8" s="60"/>
      <c r="L8" s="68"/>
      <c r="M8" s="68"/>
      <c r="N8" s="68"/>
      <c r="O8" s="68"/>
    </row>
    <row r="9" spans="1:15" ht="20.100000000000001" customHeight="1" x14ac:dyDescent="0.15">
      <c r="A9" s="56" t="s">
        <v>56</v>
      </c>
      <c r="B9" s="57"/>
      <c r="C9" s="56" t="s">
        <v>48</v>
      </c>
      <c r="D9" s="57"/>
      <c r="E9" s="60"/>
      <c r="F9" s="56" t="s">
        <v>23</v>
      </c>
      <c r="G9" s="56"/>
      <c r="H9" s="56"/>
      <c r="I9" s="73"/>
      <c r="J9" s="56"/>
      <c r="K9" s="60"/>
      <c r="L9" s="68"/>
      <c r="M9" s="68"/>
      <c r="N9" s="68"/>
      <c r="O9" s="68"/>
    </row>
    <row r="10" spans="1:15" ht="20.100000000000001" customHeight="1" x14ac:dyDescent="0.15">
      <c r="A10" s="56"/>
      <c r="B10" s="57"/>
      <c r="C10" s="56" t="s">
        <v>24</v>
      </c>
      <c r="D10" s="56"/>
      <c r="E10" s="56"/>
      <c r="F10" s="56"/>
      <c r="G10" s="56"/>
      <c r="H10" s="56"/>
      <c r="I10" s="73"/>
      <c r="J10" s="56"/>
      <c r="K10" s="60"/>
      <c r="L10" s="68"/>
      <c r="M10" s="68"/>
      <c r="N10" s="68"/>
      <c r="O10" s="68"/>
    </row>
    <row r="11" spans="1:15" ht="5.0999999999999996" customHeight="1" x14ac:dyDescent="0.15">
      <c r="A11" s="56"/>
      <c r="B11" s="57"/>
      <c r="C11" s="56"/>
      <c r="D11" s="57"/>
      <c r="E11" s="56"/>
      <c r="F11" s="56"/>
      <c r="G11" s="56"/>
      <c r="H11" s="56"/>
      <c r="I11" s="73"/>
      <c r="J11" s="56"/>
      <c r="K11" s="60"/>
      <c r="L11" s="68"/>
      <c r="M11" s="68"/>
      <c r="N11" s="68"/>
      <c r="O11" s="68"/>
    </row>
    <row r="12" spans="1:15" ht="20.100000000000001" customHeight="1" x14ac:dyDescent="0.15">
      <c r="A12" s="56" t="s">
        <v>57</v>
      </c>
      <c r="B12" s="57"/>
      <c r="C12" s="56" t="s">
        <v>52</v>
      </c>
      <c r="D12" s="56"/>
      <c r="E12" s="56"/>
      <c r="F12" s="56"/>
      <c r="G12" s="56"/>
      <c r="H12" s="56"/>
      <c r="I12" s="73"/>
      <c r="J12" s="56"/>
      <c r="K12" s="60"/>
      <c r="L12" s="68"/>
      <c r="M12" s="68"/>
      <c r="N12" s="68"/>
      <c r="O12" s="68"/>
    </row>
    <row r="13" spans="1:15" ht="5.0999999999999996" customHeight="1" x14ac:dyDescent="0.15">
      <c r="A13" s="56"/>
      <c r="B13" s="57"/>
      <c r="C13" s="56"/>
      <c r="D13" s="56"/>
      <c r="E13" s="56"/>
      <c r="F13" s="56"/>
      <c r="G13" s="56"/>
      <c r="H13" s="56"/>
      <c r="I13" s="73"/>
      <c r="J13" s="56"/>
      <c r="K13" s="60"/>
      <c r="L13" s="68"/>
      <c r="M13" s="68"/>
      <c r="N13" s="68"/>
      <c r="O13" s="68"/>
    </row>
    <row r="14" spans="1:15" ht="20.100000000000001" customHeight="1" x14ac:dyDescent="0.15">
      <c r="A14" s="56" t="s">
        <v>106</v>
      </c>
      <c r="B14" s="57"/>
      <c r="C14" s="56" t="s">
        <v>28</v>
      </c>
      <c r="D14" s="56"/>
      <c r="E14" s="56"/>
      <c r="F14" s="56"/>
      <c r="G14" s="56"/>
      <c r="H14" s="56"/>
      <c r="I14" s="73"/>
      <c r="J14" s="56"/>
      <c r="K14" s="60"/>
      <c r="L14" s="68"/>
      <c r="M14" s="68"/>
      <c r="N14" s="68"/>
      <c r="O14" s="68"/>
    </row>
    <row r="15" spans="1:15" ht="5.0999999999999996" customHeight="1" x14ac:dyDescent="0.15">
      <c r="A15" s="57"/>
      <c r="B15" s="57"/>
      <c r="C15" s="56"/>
      <c r="D15" s="56"/>
      <c r="E15" s="56"/>
      <c r="F15" s="56"/>
      <c r="G15" s="56"/>
      <c r="H15" s="56"/>
      <c r="I15" s="73"/>
      <c r="J15" s="56"/>
      <c r="K15" s="60"/>
      <c r="L15" s="68"/>
      <c r="M15" s="68"/>
      <c r="N15" s="68"/>
      <c r="O15" s="68"/>
    </row>
    <row r="16" spans="1:15" ht="20.100000000000001" customHeight="1" x14ac:dyDescent="0.15">
      <c r="A16" s="56" t="s">
        <v>58</v>
      </c>
      <c r="B16" s="62"/>
      <c r="C16" s="56" t="str">
        <f>情報記入シート!B13</f>
        <v>金城</v>
      </c>
      <c r="D16" s="57"/>
      <c r="E16" s="60"/>
      <c r="F16" s="60"/>
      <c r="G16" s="60"/>
      <c r="H16" s="60"/>
      <c r="I16" s="60"/>
      <c r="J16" s="60"/>
      <c r="K16" s="60"/>
      <c r="L16" s="68"/>
      <c r="M16" s="68"/>
      <c r="N16" s="68"/>
      <c r="O16" s="68"/>
    </row>
    <row r="17" spans="1:15" ht="5.0999999999999996" customHeight="1" x14ac:dyDescent="0.15">
      <c r="A17" s="56"/>
      <c r="B17" s="62"/>
      <c r="C17" s="56"/>
      <c r="D17" s="57"/>
      <c r="E17" s="60"/>
      <c r="F17" s="60"/>
      <c r="G17" s="60"/>
      <c r="H17" s="60"/>
      <c r="I17" s="60"/>
      <c r="J17" s="60"/>
      <c r="K17" s="60"/>
      <c r="L17" s="68"/>
      <c r="M17" s="68"/>
      <c r="N17" s="68"/>
      <c r="O17" s="68"/>
    </row>
    <row r="18" spans="1:15" ht="20.100000000000001" customHeight="1" x14ac:dyDescent="0.15">
      <c r="A18" s="56" t="s">
        <v>104</v>
      </c>
      <c r="B18" s="56"/>
      <c r="C18" s="56" t="s">
        <v>99</v>
      </c>
      <c r="D18" s="57"/>
      <c r="E18" s="60"/>
      <c r="F18" s="60"/>
      <c r="G18" s="60"/>
      <c r="H18" s="60"/>
      <c r="I18" s="60"/>
      <c r="J18" s="60"/>
      <c r="K18" s="60"/>
      <c r="L18" s="68"/>
      <c r="M18" s="68"/>
      <c r="N18" s="68"/>
      <c r="O18" s="68"/>
    </row>
    <row r="19" spans="1:15" ht="5.0999999999999996" customHeight="1" x14ac:dyDescent="0.15">
      <c r="A19" s="56"/>
      <c r="B19" s="62"/>
      <c r="C19" s="56"/>
      <c r="D19" s="57"/>
      <c r="E19" s="60"/>
      <c r="F19" s="60"/>
      <c r="G19" s="60"/>
      <c r="H19" s="60"/>
      <c r="I19" s="60"/>
      <c r="J19" s="60"/>
      <c r="K19" s="60"/>
      <c r="L19" s="68"/>
      <c r="M19" s="68"/>
      <c r="N19" s="68"/>
      <c r="O19" s="68"/>
    </row>
    <row r="20" spans="1:15" ht="20.100000000000001" customHeight="1" thickBot="1" x14ac:dyDescent="0.2">
      <c r="A20" s="54"/>
      <c r="B20" s="69"/>
      <c r="C20" s="68"/>
      <c r="D20" s="54"/>
      <c r="E20" s="97"/>
      <c r="F20" s="97"/>
      <c r="G20" s="68"/>
      <c r="H20" s="68"/>
      <c r="I20" s="68"/>
      <c r="J20" s="68"/>
      <c r="K20" s="68"/>
      <c r="L20" s="68"/>
      <c r="M20" s="68"/>
      <c r="N20" s="68"/>
      <c r="O20" s="68"/>
    </row>
    <row r="21" spans="1:15" ht="24.95" customHeight="1" x14ac:dyDescent="0.15">
      <c r="A21" s="88" t="s">
        <v>30</v>
      </c>
      <c r="B21" s="358" t="s">
        <v>20</v>
      </c>
      <c r="C21" s="359"/>
      <c r="D21" s="360"/>
      <c r="E21" s="353" t="s">
        <v>71</v>
      </c>
      <c r="F21" s="353"/>
      <c r="G21" s="353"/>
      <c r="H21" s="353"/>
      <c r="I21" s="353"/>
      <c r="J21" s="353"/>
      <c r="K21" s="353"/>
      <c r="L21" s="353" t="s">
        <v>25</v>
      </c>
      <c r="M21" s="354"/>
      <c r="N21" s="335"/>
      <c r="O21" s="335"/>
    </row>
    <row r="22" spans="1:15" ht="24.95" customHeight="1" x14ac:dyDescent="0.15">
      <c r="A22" s="89">
        <v>1</v>
      </c>
      <c r="B22" s="336" t="s">
        <v>31</v>
      </c>
      <c r="C22" s="337"/>
      <c r="D22" s="338"/>
      <c r="E22" s="339" t="str">
        <f>星取表!A8</f>
        <v>亀山</v>
      </c>
      <c r="F22" s="340"/>
      <c r="G22" s="66"/>
      <c r="H22" s="211" t="s">
        <v>32</v>
      </c>
      <c r="I22" s="66"/>
      <c r="J22" s="342" t="str">
        <f>星取表!A16</f>
        <v>豊栄</v>
      </c>
      <c r="K22" s="343"/>
      <c r="L22" s="341" t="s">
        <v>102</v>
      </c>
      <c r="M22" s="344"/>
      <c r="N22" s="345"/>
      <c r="O22" s="345"/>
    </row>
    <row r="23" spans="1:15" ht="24.95" customHeight="1" x14ac:dyDescent="0.15">
      <c r="A23" s="89">
        <v>2</v>
      </c>
      <c r="B23" s="336" t="s">
        <v>33</v>
      </c>
      <c r="C23" s="337"/>
      <c r="D23" s="338"/>
      <c r="E23" s="339" t="str">
        <f>星取表!A20</f>
        <v>彦根</v>
      </c>
      <c r="F23" s="340"/>
      <c r="G23" s="66"/>
      <c r="H23" s="211" t="s">
        <v>32</v>
      </c>
      <c r="I23" s="66"/>
      <c r="J23" s="342" t="str">
        <f>星取表!A12</f>
        <v>旭森A</v>
      </c>
      <c r="K23" s="343"/>
      <c r="L23" s="341" t="s">
        <v>102</v>
      </c>
      <c r="M23" s="344"/>
      <c r="N23" s="345"/>
      <c r="O23" s="345"/>
    </row>
    <row r="24" spans="1:15" ht="24.95" customHeight="1" x14ac:dyDescent="0.15">
      <c r="A24" s="89">
        <v>3</v>
      </c>
      <c r="B24" s="336" t="s">
        <v>34</v>
      </c>
      <c r="C24" s="337"/>
      <c r="D24" s="338"/>
      <c r="E24" s="341" t="s">
        <v>44</v>
      </c>
      <c r="F24" s="342"/>
      <c r="G24" s="342"/>
      <c r="H24" s="342"/>
      <c r="I24" s="342"/>
      <c r="J24" s="342"/>
      <c r="K24" s="343"/>
      <c r="L24" s="341"/>
      <c r="M24" s="344"/>
      <c r="N24" s="345"/>
      <c r="O24" s="345"/>
    </row>
    <row r="25" spans="1:15" ht="24.95" customHeight="1" x14ac:dyDescent="0.15">
      <c r="A25" s="89">
        <v>4</v>
      </c>
      <c r="B25" s="336" t="s">
        <v>140</v>
      </c>
      <c r="C25" s="337"/>
      <c r="D25" s="338"/>
      <c r="E25" s="341" t="str">
        <f>星取表!A8</f>
        <v>亀山</v>
      </c>
      <c r="F25" s="342"/>
      <c r="G25" s="66"/>
      <c r="H25" s="211" t="s">
        <v>32</v>
      </c>
      <c r="I25" s="66"/>
      <c r="J25" s="340" t="str">
        <f>星取表!A18</f>
        <v>愛知</v>
      </c>
      <c r="K25" s="346"/>
      <c r="L25" s="341" t="s">
        <v>102</v>
      </c>
      <c r="M25" s="344"/>
      <c r="N25" s="345"/>
      <c r="O25" s="345"/>
    </row>
    <row r="26" spans="1:15" ht="24.95" customHeight="1" x14ac:dyDescent="0.15">
      <c r="A26" s="89">
        <v>5</v>
      </c>
      <c r="B26" s="336" t="s">
        <v>141</v>
      </c>
      <c r="C26" s="337"/>
      <c r="D26" s="338"/>
      <c r="E26" s="341" t="str">
        <f>星取表!A22</f>
        <v>旭森B</v>
      </c>
      <c r="F26" s="342"/>
      <c r="G26" s="66"/>
      <c r="H26" s="211" t="s">
        <v>32</v>
      </c>
      <c r="I26" s="66"/>
      <c r="J26" s="342" t="str">
        <f>星取表!A14</f>
        <v>城東</v>
      </c>
      <c r="K26" s="343"/>
      <c r="L26" s="341" t="s">
        <v>102</v>
      </c>
      <c r="M26" s="344"/>
      <c r="N26" s="345"/>
      <c r="O26" s="345"/>
    </row>
    <row r="27" spans="1:15" ht="24.95" customHeight="1" x14ac:dyDescent="0.15">
      <c r="A27" s="89">
        <v>6</v>
      </c>
      <c r="B27" s="336" t="s">
        <v>142</v>
      </c>
      <c r="C27" s="337"/>
      <c r="D27" s="338"/>
      <c r="E27" s="341" t="s">
        <v>44</v>
      </c>
      <c r="F27" s="342"/>
      <c r="G27" s="342"/>
      <c r="H27" s="342"/>
      <c r="I27" s="342"/>
      <c r="J27" s="342"/>
      <c r="K27" s="343"/>
      <c r="L27" s="341"/>
      <c r="M27" s="344"/>
      <c r="N27" s="345"/>
      <c r="O27" s="345"/>
    </row>
    <row r="28" spans="1:15" ht="24.95" customHeight="1" x14ac:dyDescent="0.15">
      <c r="A28" s="89">
        <v>4</v>
      </c>
      <c r="B28" s="336" t="s">
        <v>143</v>
      </c>
      <c r="C28" s="337"/>
      <c r="D28" s="338"/>
      <c r="E28" s="341" t="str">
        <f>星取表!A8</f>
        <v>亀山</v>
      </c>
      <c r="F28" s="342"/>
      <c r="G28" s="66"/>
      <c r="H28" s="211" t="s">
        <v>32</v>
      </c>
      <c r="I28" s="66"/>
      <c r="J28" s="340" t="str">
        <f>星取表!A20</f>
        <v>彦根</v>
      </c>
      <c r="K28" s="346"/>
      <c r="L28" s="341" t="s">
        <v>102</v>
      </c>
      <c r="M28" s="344"/>
      <c r="N28" s="345"/>
      <c r="O28" s="345"/>
    </row>
    <row r="29" spans="1:15" ht="24.95" customHeight="1" thickBot="1" x14ac:dyDescent="0.2">
      <c r="A29" s="90">
        <v>5</v>
      </c>
      <c r="B29" s="361" t="s">
        <v>144</v>
      </c>
      <c r="C29" s="362"/>
      <c r="D29" s="363"/>
      <c r="E29" s="351" t="str">
        <f>星取表!A24</f>
        <v>ﾌﾟﾗｲﾏﾘｰ</v>
      </c>
      <c r="F29" s="349"/>
      <c r="G29" s="91"/>
      <c r="H29" s="212" t="s">
        <v>32</v>
      </c>
      <c r="I29" s="91"/>
      <c r="J29" s="349" t="str">
        <f>星取表!A16</f>
        <v>豊栄</v>
      </c>
      <c r="K29" s="350"/>
      <c r="L29" s="351" t="s">
        <v>102</v>
      </c>
      <c r="M29" s="352"/>
      <c r="N29" s="345"/>
      <c r="O29" s="345"/>
    </row>
    <row r="30" spans="1:15" ht="24.95" customHeight="1" thickBot="1" x14ac:dyDescent="0.2">
      <c r="A30" s="93"/>
      <c r="B30" s="93"/>
      <c r="C30" s="93"/>
      <c r="D30" s="93"/>
      <c r="E30" s="94"/>
      <c r="F30" s="94"/>
      <c r="G30" s="95"/>
      <c r="H30" s="94"/>
      <c r="I30" s="95"/>
      <c r="J30" s="94"/>
      <c r="K30" s="94"/>
      <c r="L30" s="94"/>
      <c r="M30" s="94"/>
      <c r="N30" s="94"/>
      <c r="O30" s="94"/>
    </row>
    <row r="31" spans="1:15" ht="24.95" customHeight="1" x14ac:dyDescent="0.15">
      <c r="A31" s="88" t="s">
        <v>30</v>
      </c>
      <c r="B31" s="358" t="s">
        <v>20</v>
      </c>
      <c r="C31" s="359"/>
      <c r="D31" s="360"/>
      <c r="E31" s="353" t="s">
        <v>70</v>
      </c>
      <c r="F31" s="353"/>
      <c r="G31" s="353"/>
      <c r="H31" s="353"/>
      <c r="I31" s="353"/>
      <c r="J31" s="353"/>
      <c r="K31" s="353"/>
      <c r="L31" s="353" t="s">
        <v>25</v>
      </c>
      <c r="M31" s="354"/>
      <c r="N31" s="335"/>
      <c r="O31" s="335"/>
    </row>
    <row r="32" spans="1:15" ht="24.95" customHeight="1" x14ac:dyDescent="0.15">
      <c r="A32" s="89">
        <v>1</v>
      </c>
      <c r="B32" s="336" t="s">
        <v>31</v>
      </c>
      <c r="C32" s="337"/>
      <c r="D32" s="338"/>
      <c r="E32" s="339" t="str">
        <f>星取表!A18</f>
        <v>愛知</v>
      </c>
      <c r="F32" s="340"/>
      <c r="G32" s="66"/>
      <c r="H32" s="211" t="s">
        <v>32</v>
      </c>
      <c r="I32" s="66"/>
      <c r="J32" s="342" t="str">
        <f>星取表!A14</f>
        <v>城東</v>
      </c>
      <c r="K32" s="343"/>
      <c r="L32" s="341" t="s">
        <v>98</v>
      </c>
      <c r="M32" s="344"/>
      <c r="N32" s="345"/>
      <c r="O32" s="345"/>
    </row>
    <row r="33" spans="1:16" ht="24.95" customHeight="1" x14ac:dyDescent="0.15">
      <c r="A33" s="89">
        <v>2</v>
      </c>
      <c r="B33" s="336" t="s">
        <v>33</v>
      </c>
      <c r="C33" s="337"/>
      <c r="D33" s="338"/>
      <c r="E33" s="339" t="str">
        <f>星取表!A22</f>
        <v>旭森B</v>
      </c>
      <c r="F33" s="340"/>
      <c r="G33" s="66"/>
      <c r="H33" s="211" t="s">
        <v>32</v>
      </c>
      <c r="I33" s="66"/>
      <c r="J33" s="342" t="str">
        <f>星取表!A10</f>
        <v>金城</v>
      </c>
      <c r="K33" s="343"/>
      <c r="L33" s="341" t="s">
        <v>98</v>
      </c>
      <c r="M33" s="344"/>
      <c r="N33" s="345"/>
      <c r="O33" s="345"/>
    </row>
    <row r="34" spans="1:16" ht="24.95" customHeight="1" x14ac:dyDescent="0.15">
      <c r="A34" s="89">
        <v>3</v>
      </c>
      <c r="B34" s="336" t="s">
        <v>34</v>
      </c>
      <c r="C34" s="337"/>
      <c r="D34" s="338"/>
      <c r="E34" s="341" t="s">
        <v>44</v>
      </c>
      <c r="F34" s="342"/>
      <c r="G34" s="342"/>
      <c r="H34" s="342"/>
      <c r="I34" s="342"/>
      <c r="J34" s="342"/>
      <c r="K34" s="343"/>
      <c r="L34" s="341"/>
      <c r="M34" s="344"/>
      <c r="N34" s="345"/>
      <c r="O34" s="345"/>
    </row>
    <row r="35" spans="1:16" ht="24.95" customHeight="1" x14ac:dyDescent="0.15">
      <c r="A35" s="89">
        <v>4</v>
      </c>
      <c r="B35" s="336" t="s">
        <v>140</v>
      </c>
      <c r="C35" s="337"/>
      <c r="D35" s="338"/>
      <c r="E35" s="341" t="str">
        <f>星取表!A20</f>
        <v>彦根</v>
      </c>
      <c r="F35" s="342"/>
      <c r="G35" s="66"/>
      <c r="H35" s="211" t="s">
        <v>32</v>
      </c>
      <c r="I35" s="66"/>
      <c r="J35" s="340" t="str">
        <f>星取表!A16</f>
        <v>豊栄</v>
      </c>
      <c r="K35" s="346"/>
      <c r="L35" s="341" t="s">
        <v>98</v>
      </c>
      <c r="M35" s="344"/>
      <c r="N35" s="345"/>
      <c r="O35" s="345"/>
    </row>
    <row r="36" spans="1:16" ht="24.95" customHeight="1" x14ac:dyDescent="0.15">
      <c r="A36" s="89">
        <v>5</v>
      </c>
      <c r="B36" s="336" t="s">
        <v>141</v>
      </c>
      <c r="C36" s="337"/>
      <c r="D36" s="338"/>
      <c r="E36" s="341" t="str">
        <f>星取表!A24</f>
        <v>ﾌﾟﾗｲﾏﾘｰ</v>
      </c>
      <c r="F36" s="342"/>
      <c r="G36" s="66"/>
      <c r="H36" s="211" t="s">
        <v>32</v>
      </c>
      <c r="I36" s="66"/>
      <c r="J36" s="342" t="str">
        <f>星取表!A12</f>
        <v>旭森A</v>
      </c>
      <c r="K36" s="343"/>
      <c r="L36" s="341" t="s">
        <v>98</v>
      </c>
      <c r="M36" s="344"/>
      <c r="N36" s="345"/>
      <c r="O36" s="345"/>
    </row>
    <row r="37" spans="1:16" ht="24.95" customHeight="1" x14ac:dyDescent="0.15">
      <c r="A37" s="89">
        <v>6</v>
      </c>
      <c r="B37" s="336" t="s">
        <v>142</v>
      </c>
      <c r="C37" s="337"/>
      <c r="D37" s="338"/>
      <c r="E37" s="341" t="s">
        <v>44</v>
      </c>
      <c r="F37" s="342"/>
      <c r="G37" s="342"/>
      <c r="H37" s="342"/>
      <c r="I37" s="342"/>
      <c r="J37" s="342"/>
      <c r="K37" s="343"/>
      <c r="L37" s="341"/>
      <c r="M37" s="344"/>
      <c r="N37" s="345"/>
      <c r="O37" s="345"/>
    </row>
    <row r="38" spans="1:16" ht="24.95" customHeight="1" x14ac:dyDescent="0.15">
      <c r="A38" s="89">
        <v>4</v>
      </c>
      <c r="B38" s="336" t="s">
        <v>143</v>
      </c>
      <c r="C38" s="337"/>
      <c r="D38" s="338"/>
      <c r="E38" s="341" t="str">
        <f>星取表!A22</f>
        <v>旭森B</v>
      </c>
      <c r="F38" s="342"/>
      <c r="G38" s="66"/>
      <c r="H38" s="211" t="s">
        <v>32</v>
      </c>
      <c r="I38" s="66"/>
      <c r="J38" s="340" t="str">
        <f>星取表!A18</f>
        <v>愛知</v>
      </c>
      <c r="K38" s="346"/>
      <c r="L38" s="341" t="s">
        <v>98</v>
      </c>
      <c r="M38" s="344"/>
      <c r="N38" s="345"/>
      <c r="O38" s="345"/>
    </row>
    <row r="39" spans="1:16" ht="24.95" customHeight="1" thickBot="1" x14ac:dyDescent="0.2">
      <c r="A39" s="90">
        <v>5</v>
      </c>
      <c r="B39" s="361" t="s">
        <v>144</v>
      </c>
      <c r="C39" s="362"/>
      <c r="D39" s="363"/>
      <c r="E39" s="351" t="str">
        <f>星取表!A10</f>
        <v>金城</v>
      </c>
      <c r="F39" s="349"/>
      <c r="G39" s="91"/>
      <c r="H39" s="212" t="s">
        <v>32</v>
      </c>
      <c r="I39" s="91"/>
      <c r="J39" s="349" t="str">
        <f>星取表!A12</f>
        <v>旭森A</v>
      </c>
      <c r="K39" s="350"/>
      <c r="L39" s="351" t="s">
        <v>98</v>
      </c>
      <c r="M39" s="352"/>
      <c r="N39" s="345"/>
      <c r="O39" s="345"/>
    </row>
    <row r="40" spans="1:16" ht="20.100000000000001" customHeight="1" x14ac:dyDescent="0.15">
      <c r="A40" s="93"/>
      <c r="B40" s="93"/>
      <c r="C40" s="93"/>
      <c r="D40" s="93"/>
      <c r="E40" s="96"/>
      <c r="F40" s="96"/>
      <c r="G40" s="95"/>
      <c r="H40" s="94"/>
      <c r="I40" s="95"/>
      <c r="J40" s="94"/>
      <c r="K40" s="94"/>
      <c r="L40" s="94"/>
      <c r="M40" s="94"/>
      <c r="N40" s="94"/>
      <c r="O40" s="94"/>
      <c r="P40" s="2"/>
    </row>
    <row r="41" spans="1:16" ht="20.100000000000001" customHeight="1" x14ac:dyDescent="0.15">
      <c r="A41" s="56" t="s">
        <v>38</v>
      </c>
      <c r="B41" s="74"/>
      <c r="C41" s="74"/>
      <c r="D41" s="74"/>
      <c r="E41" s="74"/>
      <c r="F41" s="74"/>
      <c r="G41" s="75"/>
      <c r="H41" s="74"/>
      <c r="I41" s="75"/>
      <c r="J41" s="74"/>
      <c r="K41" s="74"/>
      <c r="L41" s="74"/>
      <c r="M41" s="74"/>
      <c r="N41" s="74"/>
      <c r="O41" s="74"/>
    </row>
    <row r="42" spans="1:16" ht="5.0999999999999996" customHeight="1" x14ac:dyDescent="0.15">
      <c r="A42" s="56"/>
      <c r="B42" s="62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</row>
    <row r="43" spans="1:16" ht="20.100000000000001" customHeight="1" x14ac:dyDescent="0.15">
      <c r="A43" s="56" t="s">
        <v>53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</row>
    <row r="44" spans="1:16" ht="5.0999999999999996" customHeight="1" x14ac:dyDescent="0.15">
      <c r="A44" s="56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</row>
    <row r="45" spans="1:16" ht="20.100000000000001" customHeight="1" x14ac:dyDescent="0.15">
      <c r="A45" s="56" t="s">
        <v>88</v>
      </c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</row>
    <row r="46" spans="1:16" ht="20.100000000000001" customHeight="1" x14ac:dyDescent="0.15">
      <c r="A46" s="68"/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</row>
    <row r="47" spans="1:16" ht="20.100000000000001" customHeight="1" x14ac:dyDescent="0.15">
      <c r="A47" s="68"/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</row>
    <row r="48" spans="1:16" ht="20.100000000000001" customHeight="1" x14ac:dyDescent="0.15">
      <c r="A48" s="68"/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</row>
    <row r="49" spans="1:15" ht="20.100000000000001" customHeight="1" x14ac:dyDescent="0.15">
      <c r="A49" s="71"/>
      <c r="B49" s="71"/>
      <c r="C49" s="71"/>
      <c r="D49" s="71"/>
      <c r="E49" s="71"/>
      <c r="F49" s="71"/>
      <c r="G49" s="71"/>
      <c r="H49" s="71"/>
      <c r="I49" s="71"/>
      <c r="J49" s="72"/>
      <c r="K49" s="68"/>
      <c r="L49" s="68"/>
      <c r="M49" s="68"/>
      <c r="N49" s="68"/>
      <c r="O49" s="68"/>
    </row>
    <row r="50" spans="1:15" x14ac:dyDescent="0.15">
      <c r="A50" s="8"/>
      <c r="B50" s="8"/>
      <c r="C50" s="8"/>
      <c r="D50" s="8"/>
      <c r="E50" s="8"/>
      <c r="F50" s="11"/>
      <c r="G50" s="11"/>
      <c r="H50" s="8"/>
      <c r="I50" s="8"/>
      <c r="J50" s="8"/>
      <c r="K50" s="8"/>
      <c r="L50" s="8"/>
      <c r="M50" s="8"/>
      <c r="N50" s="8"/>
      <c r="O50" s="8"/>
    </row>
    <row r="51" spans="1:15" x14ac:dyDescent="0.15">
      <c r="A51" s="12"/>
      <c r="B51" s="12"/>
      <c r="C51" s="12"/>
      <c r="D51" s="12"/>
      <c r="E51" s="12"/>
      <c r="H51" s="12"/>
      <c r="I51" s="12"/>
      <c r="J51" s="12"/>
      <c r="K51" s="12"/>
      <c r="L51" s="12"/>
      <c r="M51" s="12"/>
      <c r="N51" s="8"/>
      <c r="O51" s="8"/>
    </row>
  </sheetData>
  <sheetProtection sheet="1" selectLockedCells="1"/>
  <mergeCells count="87">
    <mergeCell ref="B38:D38"/>
    <mergeCell ref="E38:F38"/>
    <mergeCell ref="J38:K38"/>
    <mergeCell ref="L38:M38"/>
    <mergeCell ref="N38:O38"/>
    <mergeCell ref="B39:D39"/>
    <mergeCell ref="E39:F39"/>
    <mergeCell ref="J39:K39"/>
    <mergeCell ref="L39:M39"/>
    <mergeCell ref="N39:O39"/>
    <mergeCell ref="B27:D27"/>
    <mergeCell ref="L27:M27"/>
    <mergeCell ref="N27:O27"/>
    <mergeCell ref="B28:D28"/>
    <mergeCell ref="E28:F28"/>
    <mergeCell ref="J28:K28"/>
    <mergeCell ref="L28:M28"/>
    <mergeCell ref="N28:O28"/>
    <mergeCell ref="B26:D26"/>
    <mergeCell ref="E26:F26"/>
    <mergeCell ref="J26:K26"/>
    <mergeCell ref="L26:M26"/>
    <mergeCell ref="N26:O26"/>
    <mergeCell ref="E21:K21"/>
    <mergeCell ref="B37:D37"/>
    <mergeCell ref="L37:M37"/>
    <mergeCell ref="N37:O37"/>
    <mergeCell ref="B35:D35"/>
    <mergeCell ref="E35:F35"/>
    <mergeCell ref="J35:K35"/>
    <mergeCell ref="L35:M35"/>
    <mergeCell ref="N35:O35"/>
    <mergeCell ref="E37:K37"/>
    <mergeCell ref="B36:D36"/>
    <mergeCell ref="E36:F36"/>
    <mergeCell ref="J36:K36"/>
    <mergeCell ref="L36:M36"/>
    <mergeCell ref="N36:O36"/>
    <mergeCell ref="E27:K27"/>
    <mergeCell ref="C1:H1"/>
    <mergeCell ref="C3:F3"/>
    <mergeCell ref="C5:F5"/>
    <mergeCell ref="N23:O23"/>
    <mergeCell ref="B23:D23"/>
    <mergeCell ref="E23:F23"/>
    <mergeCell ref="J23:K23"/>
    <mergeCell ref="L23:M23"/>
    <mergeCell ref="L22:M22"/>
    <mergeCell ref="L21:M21"/>
    <mergeCell ref="N21:O21"/>
    <mergeCell ref="B22:D22"/>
    <mergeCell ref="E22:F22"/>
    <mergeCell ref="J22:K22"/>
    <mergeCell ref="N22:O22"/>
    <mergeCell ref="B21:D21"/>
    <mergeCell ref="B24:D24"/>
    <mergeCell ref="L24:M24"/>
    <mergeCell ref="N24:O24"/>
    <mergeCell ref="B25:D25"/>
    <mergeCell ref="E25:F25"/>
    <mergeCell ref="J25:K25"/>
    <mergeCell ref="L25:M25"/>
    <mergeCell ref="N25:O25"/>
    <mergeCell ref="E24:K24"/>
    <mergeCell ref="L31:M31"/>
    <mergeCell ref="N31:O31"/>
    <mergeCell ref="B32:D32"/>
    <mergeCell ref="E32:F32"/>
    <mergeCell ref="J32:K32"/>
    <mergeCell ref="L32:M32"/>
    <mergeCell ref="N32:O32"/>
    <mergeCell ref="B29:D29"/>
    <mergeCell ref="L29:M29"/>
    <mergeCell ref="N29:O29"/>
    <mergeCell ref="B34:D34"/>
    <mergeCell ref="L34:M34"/>
    <mergeCell ref="N34:O34"/>
    <mergeCell ref="E29:F29"/>
    <mergeCell ref="J29:K29"/>
    <mergeCell ref="B33:D33"/>
    <mergeCell ref="E33:F33"/>
    <mergeCell ref="J33:K33"/>
    <mergeCell ref="L33:M33"/>
    <mergeCell ref="E34:K34"/>
    <mergeCell ref="N33:O33"/>
    <mergeCell ref="B31:D31"/>
    <mergeCell ref="E31:K31"/>
  </mergeCells>
  <phoneticPr fontId="26"/>
  <pageMargins left="1.3779527559055118" right="0.59055118110236227" top="0.98425196850393704" bottom="0.78740157480314965" header="0.51181102362204722" footer="0.51181102362204722"/>
  <pageSetup paperSize="9" scale="88" firstPageNumber="4294963191" orientation="portrait" horizontalDpi="1200" verticalDpi="1200" r:id="rId1"/>
  <headerFooter alignWithMargins="0"/>
  <ignoredErrors>
    <ignoredError sqref="C1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54"/>
  </sheetPr>
  <dimension ref="A1:O48"/>
  <sheetViews>
    <sheetView view="pageBreakPreview" topLeftCell="A7" zoomScale="98" zoomScaleNormal="100" zoomScaleSheetLayoutView="98" workbookViewId="0">
      <selection activeCell="I35" sqref="I35:I36"/>
    </sheetView>
  </sheetViews>
  <sheetFormatPr defaultColWidth="9" defaultRowHeight="13.5" x14ac:dyDescent="0.15"/>
  <cols>
    <col min="1" max="15" width="6.125" customWidth="1"/>
  </cols>
  <sheetData>
    <row r="1" spans="1:15" ht="25.5" customHeight="1" x14ac:dyDescent="0.2">
      <c r="A1" s="76"/>
      <c r="B1" s="53"/>
      <c r="C1" s="355" t="str">
        <f>情報記入シート!B2</f>
        <v>U９リーグ戦北部</v>
      </c>
      <c r="D1" s="355"/>
      <c r="E1" s="355"/>
      <c r="F1" s="355"/>
      <c r="G1" s="355"/>
      <c r="H1" s="355"/>
      <c r="I1" s="53" t="s">
        <v>40</v>
      </c>
      <c r="J1" s="76"/>
      <c r="K1" s="53"/>
      <c r="L1" s="67"/>
      <c r="M1" s="67"/>
      <c r="N1" s="24"/>
      <c r="O1" s="24"/>
    </row>
    <row r="2" spans="1:15" ht="20.100000000000001" customHeight="1" x14ac:dyDescent="0.15">
      <c r="A2" s="82"/>
      <c r="B2" s="81"/>
      <c r="C2" s="82"/>
      <c r="D2" s="82"/>
      <c r="E2" s="82"/>
      <c r="F2" s="82"/>
      <c r="G2" s="82"/>
      <c r="H2" s="82"/>
      <c r="I2" s="82"/>
      <c r="J2" s="221"/>
      <c r="K2" s="81"/>
      <c r="L2" s="69"/>
      <c r="M2" s="68"/>
      <c r="N2" s="14"/>
      <c r="O2" s="14"/>
    </row>
    <row r="3" spans="1:15" ht="20.100000000000001" customHeight="1" x14ac:dyDescent="0.15">
      <c r="A3" s="60" t="s">
        <v>18</v>
      </c>
      <c r="B3" s="60"/>
      <c r="C3" s="364" t="str">
        <f>情報記入シート!B17</f>
        <v>令和２年３月２０日（金）</v>
      </c>
      <c r="D3" s="364"/>
      <c r="E3" s="364"/>
      <c r="F3" s="364"/>
      <c r="G3" s="61"/>
      <c r="H3" s="60"/>
      <c r="I3" s="60"/>
      <c r="J3" s="60"/>
      <c r="K3" s="60"/>
      <c r="L3" s="60"/>
      <c r="M3" s="60"/>
      <c r="N3" s="60"/>
      <c r="O3" s="60"/>
    </row>
    <row r="4" spans="1:15" ht="5.0999999999999996" customHeight="1" x14ac:dyDescent="0.15">
      <c r="A4" s="60"/>
      <c r="B4" s="60"/>
      <c r="C4" s="63"/>
      <c r="D4" s="63"/>
      <c r="E4" s="63"/>
      <c r="F4" s="63"/>
      <c r="G4" s="61"/>
      <c r="H4" s="60"/>
      <c r="I4" s="60"/>
      <c r="J4" s="60"/>
      <c r="K4" s="60"/>
      <c r="L4" s="60"/>
      <c r="M4" s="60"/>
      <c r="N4" s="60"/>
      <c r="O4" s="60"/>
    </row>
    <row r="5" spans="1:15" ht="20.100000000000001" customHeight="1" x14ac:dyDescent="0.15">
      <c r="A5" s="60" t="s">
        <v>103</v>
      </c>
      <c r="B5" s="60"/>
      <c r="C5" s="365" t="str">
        <f>情報記入シート!B18</f>
        <v>荒神山Aコート</v>
      </c>
      <c r="D5" s="365"/>
      <c r="E5" s="365"/>
      <c r="F5" s="365"/>
      <c r="G5" s="60"/>
      <c r="H5" s="60"/>
      <c r="I5" s="60"/>
      <c r="J5" s="60"/>
      <c r="K5" s="60"/>
      <c r="L5" s="60"/>
      <c r="M5" s="60"/>
      <c r="N5" s="60"/>
      <c r="O5" s="60"/>
    </row>
    <row r="6" spans="1:15" ht="5.0999999999999996" customHeight="1" x14ac:dyDescent="0.15">
      <c r="A6" s="60"/>
      <c r="B6" s="60"/>
      <c r="C6" s="213"/>
      <c r="D6" s="213"/>
      <c r="E6" s="213"/>
      <c r="F6" s="213"/>
      <c r="G6" s="60"/>
      <c r="H6" s="60"/>
      <c r="I6" s="60"/>
      <c r="J6" s="60"/>
      <c r="K6" s="60"/>
      <c r="L6" s="60"/>
      <c r="M6" s="60"/>
      <c r="N6" s="60"/>
      <c r="O6" s="60"/>
    </row>
    <row r="7" spans="1:15" ht="20.100000000000001" customHeight="1" x14ac:dyDescent="0.15">
      <c r="A7" s="56" t="s">
        <v>20</v>
      </c>
      <c r="B7" s="57"/>
      <c r="C7" s="56" t="s">
        <v>21</v>
      </c>
      <c r="D7" s="57"/>
      <c r="E7" s="56"/>
      <c r="F7" s="56"/>
      <c r="G7" s="56"/>
      <c r="H7" s="56"/>
      <c r="I7" s="58"/>
      <c r="J7" s="56"/>
      <c r="K7" s="60"/>
      <c r="L7" s="60"/>
      <c r="M7" s="60"/>
      <c r="N7" s="60"/>
      <c r="O7" s="60"/>
    </row>
    <row r="8" spans="1:15" ht="5.0999999999999996" customHeight="1" x14ac:dyDescent="0.15">
      <c r="A8" s="56"/>
      <c r="B8" s="57"/>
      <c r="C8" s="56"/>
      <c r="D8" s="57"/>
      <c r="E8" s="56"/>
      <c r="F8" s="56"/>
      <c r="G8" s="56"/>
      <c r="H8" s="56"/>
      <c r="I8" s="58"/>
      <c r="J8" s="56"/>
      <c r="K8" s="60"/>
      <c r="L8" s="60"/>
      <c r="M8" s="60"/>
      <c r="N8" s="60"/>
      <c r="O8" s="60"/>
    </row>
    <row r="9" spans="1:15" ht="20.100000000000001" customHeight="1" x14ac:dyDescent="0.15">
      <c r="A9" s="56" t="s">
        <v>22</v>
      </c>
      <c r="B9" s="57"/>
      <c r="C9" s="56" t="s">
        <v>45</v>
      </c>
      <c r="D9" s="57"/>
      <c r="E9" s="60"/>
      <c r="F9" s="56" t="s">
        <v>23</v>
      </c>
      <c r="G9" s="56"/>
      <c r="H9" s="56"/>
      <c r="I9" s="58"/>
      <c r="J9" s="56"/>
      <c r="K9" s="60"/>
      <c r="L9" s="60"/>
      <c r="M9" s="60"/>
      <c r="N9" s="60"/>
      <c r="O9" s="60"/>
    </row>
    <row r="10" spans="1:15" ht="20.100000000000001" customHeight="1" x14ac:dyDescent="0.15">
      <c r="A10" s="56"/>
      <c r="B10" s="57"/>
      <c r="C10" s="56" t="s">
        <v>24</v>
      </c>
      <c r="D10" s="56"/>
      <c r="E10" s="56"/>
      <c r="F10" s="56"/>
      <c r="G10" s="56"/>
      <c r="H10" s="56"/>
      <c r="I10" s="58"/>
      <c r="J10" s="56"/>
      <c r="K10" s="60"/>
      <c r="L10" s="60"/>
      <c r="M10" s="60"/>
      <c r="N10" s="60"/>
      <c r="O10" s="60"/>
    </row>
    <row r="11" spans="1:15" ht="5.0999999999999996" customHeight="1" x14ac:dyDescent="0.15">
      <c r="A11" s="56"/>
      <c r="B11" s="57"/>
      <c r="C11" s="56"/>
      <c r="D11" s="57"/>
      <c r="E11" s="56"/>
      <c r="F11" s="56"/>
      <c r="G11" s="56"/>
      <c r="H11" s="56"/>
      <c r="I11" s="58"/>
      <c r="J11" s="56"/>
      <c r="K11" s="60"/>
      <c r="L11" s="60"/>
      <c r="M11" s="60"/>
      <c r="N11" s="60"/>
      <c r="O11" s="60"/>
    </row>
    <row r="12" spans="1:15" ht="20.100000000000001" customHeight="1" x14ac:dyDescent="0.15">
      <c r="A12" s="56" t="s">
        <v>26</v>
      </c>
      <c r="B12" s="57"/>
      <c r="C12" s="56" t="s">
        <v>46</v>
      </c>
      <c r="D12" s="56"/>
      <c r="E12" s="56"/>
      <c r="F12" s="56"/>
      <c r="G12" s="56"/>
      <c r="H12" s="56"/>
      <c r="I12" s="58"/>
      <c r="J12" s="56"/>
      <c r="K12" s="60"/>
      <c r="L12" s="60"/>
      <c r="M12" s="60"/>
      <c r="N12" s="60"/>
      <c r="O12" s="60"/>
    </row>
    <row r="13" spans="1:15" ht="5.0999999999999996" customHeight="1" x14ac:dyDescent="0.15">
      <c r="A13" s="56"/>
      <c r="B13" s="57"/>
      <c r="C13" s="56"/>
      <c r="D13" s="56"/>
      <c r="E13" s="56"/>
      <c r="F13" s="56"/>
      <c r="G13" s="56"/>
      <c r="H13" s="56"/>
      <c r="I13" s="58"/>
      <c r="J13" s="56"/>
      <c r="K13" s="60"/>
      <c r="L13" s="60"/>
      <c r="M13" s="60"/>
      <c r="N13" s="60"/>
      <c r="O13" s="60"/>
    </row>
    <row r="14" spans="1:15" ht="20.100000000000001" customHeight="1" x14ac:dyDescent="0.15">
      <c r="A14" s="57" t="s">
        <v>105</v>
      </c>
      <c r="B14" s="57"/>
      <c r="C14" s="56" t="s">
        <v>28</v>
      </c>
      <c r="D14" s="56"/>
      <c r="E14" s="56"/>
      <c r="F14" s="56"/>
      <c r="G14" s="56"/>
      <c r="H14" s="56"/>
      <c r="I14" s="58"/>
      <c r="J14" s="56"/>
      <c r="K14" s="60"/>
      <c r="L14" s="60"/>
      <c r="M14" s="60"/>
      <c r="N14" s="60"/>
      <c r="O14" s="60"/>
    </row>
    <row r="15" spans="1:15" ht="5.0999999999999996" customHeight="1" x14ac:dyDescent="0.15">
      <c r="A15" s="57"/>
      <c r="B15" s="57"/>
      <c r="C15" s="56"/>
      <c r="D15" s="56"/>
      <c r="E15" s="56"/>
      <c r="F15" s="56"/>
      <c r="G15" s="56"/>
      <c r="H15" s="56"/>
      <c r="I15" s="58"/>
      <c r="J15" s="56"/>
      <c r="K15" s="60"/>
      <c r="L15" s="60"/>
      <c r="M15" s="60"/>
      <c r="N15" s="60"/>
      <c r="O15" s="60"/>
    </row>
    <row r="16" spans="1:15" ht="20.100000000000001" customHeight="1" x14ac:dyDescent="0.15">
      <c r="A16" s="56" t="s">
        <v>29</v>
      </c>
      <c r="B16" s="62"/>
      <c r="C16" s="56" t="str">
        <f>情報記入シート!B19</f>
        <v>旭森</v>
      </c>
      <c r="D16" s="57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</row>
    <row r="17" spans="1:15" ht="5.0999999999999996" customHeight="1" x14ac:dyDescent="0.2">
      <c r="A17" s="76"/>
      <c r="B17" s="81"/>
      <c r="C17" s="82"/>
      <c r="D17" s="76"/>
      <c r="E17" s="78"/>
      <c r="F17" s="78"/>
      <c r="G17" s="82"/>
      <c r="H17" s="82"/>
      <c r="I17" s="82"/>
      <c r="J17" s="82"/>
      <c r="K17" s="82"/>
      <c r="L17" s="68"/>
      <c r="M17" s="68"/>
      <c r="N17" s="14"/>
      <c r="O17" s="14"/>
    </row>
    <row r="18" spans="1:15" ht="20.100000000000001" customHeight="1" x14ac:dyDescent="0.2">
      <c r="A18" s="188" t="s">
        <v>104</v>
      </c>
      <c r="B18" s="188"/>
      <c r="C18" s="60" t="s">
        <v>100</v>
      </c>
      <c r="D18" s="76"/>
      <c r="E18" s="78"/>
      <c r="F18" s="78"/>
      <c r="G18" s="82"/>
      <c r="H18" s="82"/>
      <c r="I18" s="82"/>
      <c r="J18" s="82"/>
      <c r="K18" s="82"/>
      <c r="L18" s="68"/>
      <c r="M18" s="68"/>
      <c r="N18" s="14"/>
      <c r="O18" s="14"/>
    </row>
    <row r="19" spans="1:15" ht="5.0999999999999996" customHeight="1" x14ac:dyDescent="0.2">
      <c r="A19" s="76"/>
      <c r="B19" s="81"/>
      <c r="C19" s="82"/>
      <c r="D19" s="76"/>
      <c r="E19" s="78"/>
      <c r="F19" s="78"/>
      <c r="G19" s="82"/>
      <c r="H19" s="82"/>
      <c r="I19" s="82"/>
      <c r="J19" s="82"/>
      <c r="K19" s="82"/>
      <c r="L19" s="68"/>
      <c r="M19" s="68"/>
      <c r="N19" s="14"/>
      <c r="O19" s="14"/>
    </row>
    <row r="20" spans="1:15" ht="20.100000000000001" customHeight="1" thickBot="1" x14ac:dyDescent="0.25">
      <c r="A20" s="76"/>
      <c r="B20" s="81"/>
      <c r="C20" s="82"/>
      <c r="D20" s="76"/>
      <c r="E20" s="221"/>
      <c r="F20" s="221"/>
      <c r="G20" s="82"/>
      <c r="H20" s="82"/>
      <c r="I20" s="82"/>
      <c r="J20" s="82"/>
      <c r="K20" s="82"/>
      <c r="L20" s="68"/>
      <c r="M20" s="68"/>
      <c r="N20" s="14"/>
      <c r="O20" s="14"/>
    </row>
    <row r="21" spans="1:15" ht="24.95" customHeight="1" x14ac:dyDescent="0.15">
      <c r="A21" s="88" t="s">
        <v>30</v>
      </c>
      <c r="B21" s="358" t="s">
        <v>20</v>
      </c>
      <c r="C21" s="359"/>
      <c r="D21" s="360"/>
      <c r="E21" s="353" t="s">
        <v>72</v>
      </c>
      <c r="F21" s="353"/>
      <c r="G21" s="353"/>
      <c r="H21" s="353"/>
      <c r="I21" s="353"/>
      <c r="J21" s="353"/>
      <c r="K21" s="353"/>
      <c r="L21" s="353" t="s">
        <v>25</v>
      </c>
      <c r="M21" s="354"/>
      <c r="N21" s="335"/>
      <c r="O21" s="335"/>
    </row>
    <row r="22" spans="1:15" ht="24.95" customHeight="1" x14ac:dyDescent="0.15">
      <c r="A22" s="89">
        <v>1</v>
      </c>
      <c r="B22" s="336" t="s">
        <v>31</v>
      </c>
      <c r="C22" s="337"/>
      <c r="D22" s="338"/>
      <c r="E22" s="339" t="str">
        <f>星取表!A8</f>
        <v>亀山</v>
      </c>
      <c r="F22" s="340"/>
      <c r="G22" s="66"/>
      <c r="H22" s="211" t="s">
        <v>32</v>
      </c>
      <c r="I22" s="66"/>
      <c r="J22" s="342" t="str">
        <f>星取表!A22</f>
        <v>旭森B</v>
      </c>
      <c r="K22" s="343"/>
      <c r="L22" s="341" t="s">
        <v>98</v>
      </c>
      <c r="M22" s="344"/>
      <c r="N22" s="345"/>
      <c r="O22" s="345"/>
    </row>
    <row r="23" spans="1:15" ht="24.95" customHeight="1" x14ac:dyDescent="0.15">
      <c r="A23" s="89">
        <v>2</v>
      </c>
      <c r="B23" s="336" t="s">
        <v>33</v>
      </c>
      <c r="C23" s="337"/>
      <c r="D23" s="338"/>
      <c r="E23" s="339" t="str">
        <f>星取表!A10</f>
        <v>金城</v>
      </c>
      <c r="F23" s="340"/>
      <c r="G23" s="66"/>
      <c r="H23" s="211" t="s">
        <v>32</v>
      </c>
      <c r="I23" s="66"/>
      <c r="J23" s="342" t="str">
        <f>星取表!A16</f>
        <v>豊栄</v>
      </c>
      <c r="K23" s="343"/>
      <c r="L23" s="341" t="s">
        <v>98</v>
      </c>
      <c r="M23" s="344"/>
      <c r="N23" s="345"/>
      <c r="O23" s="345"/>
    </row>
    <row r="24" spans="1:15" ht="24.95" customHeight="1" x14ac:dyDescent="0.15">
      <c r="A24" s="89">
        <v>3</v>
      </c>
      <c r="B24" s="336" t="s">
        <v>34</v>
      </c>
      <c r="C24" s="337"/>
      <c r="D24" s="338"/>
      <c r="E24" s="341" t="s">
        <v>44</v>
      </c>
      <c r="F24" s="342"/>
      <c r="G24" s="342"/>
      <c r="H24" s="342"/>
      <c r="I24" s="342"/>
      <c r="J24" s="342"/>
      <c r="K24" s="343"/>
      <c r="L24" s="341"/>
      <c r="M24" s="344"/>
      <c r="N24" s="345"/>
      <c r="O24" s="345"/>
    </row>
    <row r="25" spans="1:15" ht="24.95" customHeight="1" x14ac:dyDescent="0.15">
      <c r="A25" s="89">
        <v>4</v>
      </c>
      <c r="B25" s="336" t="s">
        <v>140</v>
      </c>
      <c r="C25" s="337"/>
      <c r="D25" s="338"/>
      <c r="E25" s="341" t="str">
        <f>星取表!A8</f>
        <v>亀山</v>
      </c>
      <c r="F25" s="342"/>
      <c r="G25" s="66"/>
      <c r="H25" s="211" t="s">
        <v>32</v>
      </c>
      <c r="I25" s="66"/>
      <c r="J25" s="340" t="str">
        <f>星取表!A24</f>
        <v>ﾌﾟﾗｲﾏﾘｰ</v>
      </c>
      <c r="K25" s="346"/>
      <c r="L25" s="341" t="s">
        <v>98</v>
      </c>
      <c r="M25" s="344"/>
      <c r="N25" s="345"/>
      <c r="O25" s="345"/>
    </row>
    <row r="26" spans="1:15" ht="24.95" customHeight="1" x14ac:dyDescent="0.15">
      <c r="A26" s="89">
        <v>5</v>
      </c>
      <c r="B26" s="336" t="s">
        <v>141</v>
      </c>
      <c r="C26" s="337"/>
      <c r="D26" s="338"/>
      <c r="E26" s="341" t="str">
        <f>星取表!A12</f>
        <v>旭森A</v>
      </c>
      <c r="F26" s="342"/>
      <c r="G26" s="66"/>
      <c r="H26" s="211" t="s">
        <v>32</v>
      </c>
      <c r="I26" s="66"/>
      <c r="J26" s="342" t="str">
        <f>星取表!A18</f>
        <v>愛知</v>
      </c>
      <c r="K26" s="343"/>
      <c r="L26" s="341" t="s">
        <v>98</v>
      </c>
      <c r="M26" s="344"/>
      <c r="N26" s="345"/>
      <c r="O26" s="345"/>
    </row>
    <row r="27" spans="1:15" ht="24.95" customHeight="1" x14ac:dyDescent="0.15">
      <c r="A27" s="89">
        <v>6</v>
      </c>
      <c r="B27" s="336" t="s">
        <v>142</v>
      </c>
      <c r="C27" s="337"/>
      <c r="D27" s="338"/>
      <c r="E27" s="341" t="s">
        <v>44</v>
      </c>
      <c r="F27" s="342"/>
      <c r="G27" s="342"/>
      <c r="H27" s="342"/>
      <c r="I27" s="342"/>
      <c r="J27" s="342"/>
      <c r="K27" s="343"/>
      <c r="L27" s="341"/>
      <c r="M27" s="344"/>
      <c r="N27" s="345"/>
      <c r="O27" s="345"/>
    </row>
    <row r="28" spans="1:15" ht="24.95" customHeight="1" x14ac:dyDescent="0.15">
      <c r="A28" s="89">
        <v>7</v>
      </c>
      <c r="B28" s="336" t="s">
        <v>143</v>
      </c>
      <c r="C28" s="337"/>
      <c r="D28" s="338"/>
      <c r="E28" s="341" t="str">
        <f>星取表!A10</f>
        <v>金城</v>
      </c>
      <c r="F28" s="342"/>
      <c r="G28" s="66"/>
      <c r="H28" s="211" t="s">
        <v>32</v>
      </c>
      <c r="I28" s="66"/>
      <c r="J28" s="340" t="str">
        <f>星取表!A24</f>
        <v>ﾌﾟﾗｲﾏﾘｰ</v>
      </c>
      <c r="K28" s="346"/>
      <c r="L28" s="341" t="s">
        <v>98</v>
      </c>
      <c r="M28" s="344"/>
      <c r="N28" s="345"/>
      <c r="O28" s="345"/>
    </row>
    <row r="29" spans="1:15" ht="24.95" customHeight="1" thickBot="1" x14ac:dyDescent="0.2">
      <c r="A29" s="90">
        <v>8</v>
      </c>
      <c r="B29" s="361" t="s">
        <v>144</v>
      </c>
      <c r="C29" s="362"/>
      <c r="D29" s="363"/>
      <c r="E29" s="351" t="str">
        <f>星取表!A14</f>
        <v>城東</v>
      </c>
      <c r="F29" s="349"/>
      <c r="G29" s="91"/>
      <c r="H29" s="212" t="s">
        <v>32</v>
      </c>
      <c r="I29" s="91"/>
      <c r="J29" s="349" t="str">
        <f>星取表!A20</f>
        <v>彦根</v>
      </c>
      <c r="K29" s="350"/>
      <c r="L29" s="351" t="s">
        <v>98</v>
      </c>
      <c r="M29" s="352"/>
      <c r="N29" s="345"/>
      <c r="O29" s="345"/>
    </row>
    <row r="30" spans="1:15" ht="24.95" customHeight="1" thickBot="1" x14ac:dyDescent="0.2">
      <c r="A30" s="93"/>
      <c r="B30" s="93"/>
      <c r="C30" s="93"/>
      <c r="D30" s="93"/>
      <c r="E30" s="94"/>
      <c r="F30" s="94"/>
      <c r="G30" s="95"/>
      <c r="H30" s="94"/>
      <c r="I30" s="95"/>
      <c r="J30" s="94"/>
      <c r="K30" s="94"/>
      <c r="L30" s="94"/>
      <c r="M30" s="94"/>
      <c r="N30" s="94"/>
      <c r="O30" s="94"/>
    </row>
    <row r="31" spans="1:15" ht="24.95" customHeight="1" x14ac:dyDescent="0.15">
      <c r="A31" s="88" t="s">
        <v>30</v>
      </c>
      <c r="B31" s="358" t="s">
        <v>20</v>
      </c>
      <c r="C31" s="359"/>
      <c r="D31" s="360"/>
      <c r="E31" s="353" t="s">
        <v>67</v>
      </c>
      <c r="F31" s="353"/>
      <c r="G31" s="353"/>
      <c r="H31" s="353"/>
      <c r="I31" s="353"/>
      <c r="J31" s="353"/>
      <c r="K31" s="353"/>
      <c r="L31" s="353" t="s">
        <v>25</v>
      </c>
      <c r="M31" s="354"/>
      <c r="N31" s="335"/>
      <c r="O31" s="335"/>
    </row>
    <row r="32" spans="1:15" ht="24.95" customHeight="1" x14ac:dyDescent="0.15">
      <c r="A32" s="89">
        <v>1</v>
      </c>
      <c r="B32" s="336" t="s">
        <v>31</v>
      </c>
      <c r="C32" s="337"/>
      <c r="D32" s="338"/>
      <c r="E32" s="339" t="str">
        <f>星取表!A24</f>
        <v>ﾌﾟﾗｲﾏﾘｰ</v>
      </c>
      <c r="F32" s="340"/>
      <c r="G32" s="66"/>
      <c r="H32" s="211" t="s">
        <v>32</v>
      </c>
      <c r="I32" s="66"/>
      <c r="J32" s="342" t="str">
        <f>星取表!A20</f>
        <v>彦根</v>
      </c>
      <c r="K32" s="343"/>
      <c r="L32" s="341" t="s">
        <v>101</v>
      </c>
      <c r="M32" s="344"/>
      <c r="N32" s="345"/>
      <c r="O32" s="345"/>
    </row>
    <row r="33" spans="1:15" ht="24.95" customHeight="1" x14ac:dyDescent="0.15">
      <c r="A33" s="89">
        <v>2</v>
      </c>
      <c r="B33" s="336" t="s">
        <v>33</v>
      </c>
      <c r="C33" s="337"/>
      <c r="D33" s="338"/>
      <c r="E33" s="339" t="str">
        <f>星取表!A12</f>
        <v>旭森A</v>
      </c>
      <c r="F33" s="340"/>
      <c r="G33" s="66"/>
      <c r="H33" s="211" t="s">
        <v>32</v>
      </c>
      <c r="I33" s="66"/>
      <c r="J33" s="342" t="str">
        <f>星取表!A14</f>
        <v>城東</v>
      </c>
      <c r="K33" s="343"/>
      <c r="L33" s="341" t="s">
        <v>101</v>
      </c>
      <c r="M33" s="344"/>
      <c r="N33" s="345"/>
      <c r="O33" s="345"/>
    </row>
    <row r="34" spans="1:15" ht="24.95" customHeight="1" x14ac:dyDescent="0.15">
      <c r="A34" s="89">
        <v>3</v>
      </c>
      <c r="B34" s="336" t="s">
        <v>34</v>
      </c>
      <c r="C34" s="337"/>
      <c r="D34" s="338"/>
      <c r="E34" s="341" t="s">
        <v>44</v>
      </c>
      <c r="F34" s="342"/>
      <c r="G34" s="342"/>
      <c r="H34" s="342"/>
      <c r="I34" s="342"/>
      <c r="J34" s="342"/>
      <c r="K34" s="343"/>
      <c r="L34" s="341"/>
      <c r="M34" s="344"/>
      <c r="N34" s="345"/>
      <c r="O34" s="345"/>
    </row>
    <row r="35" spans="1:15" ht="24.95" customHeight="1" x14ac:dyDescent="0.15">
      <c r="A35" s="89">
        <v>4</v>
      </c>
      <c r="B35" s="336" t="s">
        <v>140</v>
      </c>
      <c r="C35" s="337"/>
      <c r="D35" s="338"/>
      <c r="E35" s="341" t="str">
        <f>星取表!A10</f>
        <v>金城</v>
      </c>
      <c r="F35" s="342"/>
      <c r="G35" s="66"/>
      <c r="H35" s="211" t="s">
        <v>32</v>
      </c>
      <c r="I35" s="66"/>
      <c r="J35" s="340" t="str">
        <f>星取表!A20</f>
        <v>彦根</v>
      </c>
      <c r="K35" s="346"/>
      <c r="L35" s="341" t="s">
        <v>101</v>
      </c>
      <c r="M35" s="344"/>
      <c r="N35" s="345"/>
      <c r="O35" s="345"/>
    </row>
    <row r="36" spans="1:15" ht="24.95" customHeight="1" x14ac:dyDescent="0.15">
      <c r="A36" s="89">
        <v>5</v>
      </c>
      <c r="B36" s="336" t="s">
        <v>141</v>
      </c>
      <c r="C36" s="337"/>
      <c r="D36" s="338"/>
      <c r="E36" s="341" t="str">
        <f>星取表!A14</f>
        <v>城東</v>
      </c>
      <c r="F36" s="342"/>
      <c r="G36" s="66"/>
      <c r="H36" s="211" t="s">
        <v>32</v>
      </c>
      <c r="I36" s="66"/>
      <c r="J36" s="342" t="str">
        <f>星取表!A16</f>
        <v>豊栄</v>
      </c>
      <c r="K36" s="343"/>
      <c r="L36" s="341" t="s">
        <v>101</v>
      </c>
      <c r="M36" s="344"/>
      <c r="N36" s="345"/>
      <c r="O36" s="345"/>
    </row>
    <row r="37" spans="1:15" ht="24.95" customHeight="1" x14ac:dyDescent="0.15">
      <c r="A37" s="89">
        <v>6</v>
      </c>
      <c r="B37" s="336" t="s">
        <v>142</v>
      </c>
      <c r="C37" s="337"/>
      <c r="D37" s="338"/>
      <c r="E37" s="341" t="s">
        <v>44</v>
      </c>
      <c r="F37" s="342"/>
      <c r="G37" s="342"/>
      <c r="H37" s="342"/>
      <c r="I37" s="342"/>
      <c r="J37" s="342"/>
      <c r="K37" s="343"/>
      <c r="L37" s="341"/>
      <c r="M37" s="344"/>
      <c r="N37" s="345"/>
      <c r="O37" s="345"/>
    </row>
    <row r="38" spans="1:15" ht="24.95" customHeight="1" x14ac:dyDescent="0.15">
      <c r="A38" s="89">
        <v>7</v>
      </c>
      <c r="B38" s="336" t="s">
        <v>143</v>
      </c>
      <c r="C38" s="337"/>
      <c r="D38" s="338"/>
      <c r="E38" s="341" t="str">
        <f>星取表!A12</f>
        <v>旭森A</v>
      </c>
      <c r="F38" s="342"/>
      <c r="G38" s="66"/>
      <c r="H38" s="211" t="s">
        <v>32</v>
      </c>
      <c r="I38" s="66"/>
      <c r="J38" s="340" t="str">
        <f>星取表!A22</f>
        <v>旭森B</v>
      </c>
      <c r="K38" s="346"/>
      <c r="L38" s="341" t="s">
        <v>101</v>
      </c>
      <c r="M38" s="344"/>
      <c r="N38" s="345"/>
      <c r="O38" s="345"/>
    </row>
    <row r="39" spans="1:15" ht="24.95" customHeight="1" thickBot="1" x14ac:dyDescent="0.2">
      <c r="A39" s="90">
        <v>8</v>
      </c>
      <c r="B39" s="361" t="s">
        <v>144</v>
      </c>
      <c r="C39" s="362"/>
      <c r="D39" s="363"/>
      <c r="E39" s="351" t="str">
        <f>星取表!A16</f>
        <v>豊栄</v>
      </c>
      <c r="F39" s="349"/>
      <c r="G39" s="91"/>
      <c r="H39" s="212" t="s">
        <v>32</v>
      </c>
      <c r="I39" s="91"/>
      <c r="J39" s="349" t="str">
        <f>星取表!A18</f>
        <v>愛知</v>
      </c>
      <c r="K39" s="350"/>
      <c r="L39" s="351" t="s">
        <v>101</v>
      </c>
      <c r="M39" s="352"/>
      <c r="N39" s="345"/>
      <c r="O39" s="345"/>
    </row>
    <row r="40" spans="1:15" ht="20.100000000000001" customHeight="1" x14ac:dyDescent="0.15">
      <c r="A40" s="82"/>
      <c r="B40" s="81"/>
      <c r="C40" s="82"/>
      <c r="D40" s="82"/>
      <c r="E40" s="82"/>
      <c r="F40" s="82"/>
      <c r="G40" s="82"/>
      <c r="H40" s="82"/>
      <c r="I40" s="82"/>
      <c r="J40" s="82"/>
      <c r="K40" s="82"/>
      <c r="L40" s="68"/>
      <c r="M40" s="68"/>
      <c r="N40" s="14"/>
      <c r="O40" s="14"/>
    </row>
    <row r="41" spans="1:15" ht="20.100000000000001" customHeight="1" x14ac:dyDescent="0.15">
      <c r="A41" s="56" t="s">
        <v>38</v>
      </c>
      <c r="B41" s="80"/>
      <c r="C41" s="80"/>
      <c r="D41" s="80"/>
      <c r="E41" s="80"/>
      <c r="F41" s="80"/>
      <c r="G41" s="77"/>
      <c r="H41" s="80"/>
      <c r="I41" s="77"/>
      <c r="J41" s="80"/>
      <c r="K41" s="80"/>
      <c r="L41" s="222"/>
      <c r="M41" s="222"/>
      <c r="N41" s="18"/>
      <c r="O41" s="18"/>
    </row>
    <row r="42" spans="1:15" ht="5.0999999999999996" customHeight="1" x14ac:dyDescent="0.15">
      <c r="A42" s="56"/>
      <c r="B42" s="81"/>
      <c r="C42" s="82"/>
      <c r="D42" s="82"/>
      <c r="E42" s="82"/>
      <c r="F42" s="82"/>
      <c r="G42" s="82"/>
      <c r="H42" s="82"/>
      <c r="I42" s="82"/>
      <c r="J42" s="82"/>
      <c r="K42" s="82"/>
      <c r="L42" s="68"/>
      <c r="M42" s="68"/>
      <c r="N42" s="14"/>
      <c r="O42" s="14"/>
    </row>
    <row r="43" spans="1:15" ht="20.100000000000001" customHeight="1" x14ac:dyDescent="0.15">
      <c r="A43" s="56" t="s">
        <v>61</v>
      </c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68"/>
      <c r="M43" s="68"/>
      <c r="N43" s="14"/>
      <c r="O43" s="14"/>
    </row>
    <row r="44" spans="1:15" ht="5.0999999999999996" customHeight="1" x14ac:dyDescent="0.15">
      <c r="A44" s="56"/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68"/>
      <c r="M44" s="68"/>
      <c r="N44" s="14"/>
      <c r="O44" s="14"/>
    </row>
    <row r="45" spans="1:15" ht="20.100000000000001" customHeight="1" x14ac:dyDescent="0.15">
      <c r="A45" s="56" t="s">
        <v>89</v>
      </c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68"/>
      <c r="M45" s="68"/>
      <c r="N45" s="14"/>
      <c r="O45" s="14"/>
    </row>
    <row r="46" spans="1:15" ht="20.100000000000001" customHeight="1" x14ac:dyDescent="0.15">
      <c r="A46" s="17"/>
      <c r="B46" s="17"/>
      <c r="C46" s="17"/>
      <c r="D46" s="17"/>
      <c r="E46" s="17"/>
      <c r="F46" s="17"/>
      <c r="G46" s="17"/>
      <c r="H46" s="17"/>
      <c r="I46" s="17"/>
      <c r="J46" s="20"/>
      <c r="K46" s="14"/>
      <c r="L46" s="14"/>
      <c r="M46" s="14"/>
      <c r="N46" s="14"/>
      <c r="O46" s="14"/>
    </row>
    <row r="47" spans="1:15" ht="25.5" customHeight="1" x14ac:dyDescent="0.15">
      <c r="A47" s="8"/>
      <c r="B47" s="8"/>
      <c r="C47" s="8"/>
      <c r="D47" s="8"/>
      <c r="E47" s="8"/>
      <c r="F47" s="11"/>
      <c r="G47" s="11"/>
      <c r="H47" s="8"/>
      <c r="I47" s="8"/>
      <c r="J47" s="8"/>
      <c r="K47" s="8"/>
      <c r="L47" s="8"/>
      <c r="M47" s="8"/>
      <c r="N47" s="8"/>
      <c r="O47" s="8"/>
    </row>
    <row r="48" spans="1:15" ht="25.5" customHeight="1" x14ac:dyDescent="0.15">
      <c r="A48" s="12"/>
      <c r="B48" s="12"/>
      <c r="C48" s="12"/>
      <c r="D48" s="12"/>
      <c r="E48" s="12"/>
      <c r="H48" s="12"/>
      <c r="I48" s="12"/>
      <c r="J48" s="12"/>
      <c r="K48" s="12"/>
      <c r="L48" s="12"/>
      <c r="M48" s="12"/>
      <c r="N48" s="8"/>
      <c r="O48" s="8"/>
    </row>
  </sheetData>
  <sheetProtection sheet="1" selectLockedCells="1"/>
  <mergeCells count="87">
    <mergeCell ref="B25:D25"/>
    <mergeCell ref="B24:D24"/>
    <mergeCell ref="E25:F25"/>
    <mergeCell ref="J25:K25"/>
    <mergeCell ref="B27:D27"/>
    <mergeCell ref="B37:D37"/>
    <mergeCell ref="J35:K35"/>
    <mergeCell ref="L37:M37"/>
    <mergeCell ref="N37:O37"/>
    <mergeCell ref="B38:D38"/>
    <mergeCell ref="L38:M38"/>
    <mergeCell ref="N38:O38"/>
    <mergeCell ref="B35:D35"/>
    <mergeCell ref="E37:K37"/>
    <mergeCell ref="E38:F38"/>
    <mergeCell ref="J38:K38"/>
    <mergeCell ref="J36:K36"/>
    <mergeCell ref="L35:M35"/>
    <mergeCell ref="N35:O35"/>
    <mergeCell ref="B36:D36"/>
    <mergeCell ref="E36:F36"/>
    <mergeCell ref="B39:D39"/>
    <mergeCell ref="E39:F39"/>
    <mergeCell ref="J39:K39"/>
    <mergeCell ref="L39:M39"/>
    <mergeCell ref="N39:O39"/>
    <mergeCell ref="L36:M36"/>
    <mergeCell ref="N36:O36"/>
    <mergeCell ref="E35:F35"/>
    <mergeCell ref="B34:D34"/>
    <mergeCell ref="L34:M34"/>
    <mergeCell ref="N34:O34"/>
    <mergeCell ref="E34:K34"/>
    <mergeCell ref="B33:D33"/>
    <mergeCell ref="E33:F33"/>
    <mergeCell ref="J33:K33"/>
    <mergeCell ref="C1:H1"/>
    <mergeCell ref="C3:F3"/>
    <mergeCell ref="C5:F5"/>
    <mergeCell ref="E24:K24"/>
    <mergeCell ref="B26:D26"/>
    <mergeCell ref="E26:F26"/>
    <mergeCell ref="B23:D23"/>
    <mergeCell ref="E23:F23"/>
    <mergeCell ref="J23:K23"/>
    <mergeCell ref="J26:K26"/>
    <mergeCell ref="E27:K27"/>
    <mergeCell ref="B28:D28"/>
    <mergeCell ref="E28:F28"/>
    <mergeCell ref="N23:O23"/>
    <mergeCell ref="L33:M33"/>
    <mergeCell ref="N33:O33"/>
    <mergeCell ref="L24:M24"/>
    <mergeCell ref="N24:O24"/>
    <mergeCell ref="L23:M23"/>
    <mergeCell ref="L25:M25"/>
    <mergeCell ref="N25:O25"/>
    <mergeCell ref="L26:M26"/>
    <mergeCell ref="N26:O26"/>
    <mergeCell ref="L27:M27"/>
    <mergeCell ref="N27:O27"/>
    <mergeCell ref="N21:O21"/>
    <mergeCell ref="E22:F22"/>
    <mergeCell ref="B22:D22"/>
    <mergeCell ref="L22:M22"/>
    <mergeCell ref="L21:M21"/>
    <mergeCell ref="N22:O22"/>
    <mergeCell ref="J22:K22"/>
    <mergeCell ref="B21:D21"/>
    <mergeCell ref="E21:K21"/>
    <mergeCell ref="J28:K28"/>
    <mergeCell ref="L28:M28"/>
    <mergeCell ref="N28:O28"/>
    <mergeCell ref="J29:K29"/>
    <mergeCell ref="L29:M29"/>
    <mergeCell ref="N29:O29"/>
    <mergeCell ref="B31:D31"/>
    <mergeCell ref="L31:M31"/>
    <mergeCell ref="N31:O31"/>
    <mergeCell ref="E31:K31"/>
    <mergeCell ref="B29:D29"/>
    <mergeCell ref="E29:F29"/>
    <mergeCell ref="B32:D32"/>
    <mergeCell ref="E32:F32"/>
    <mergeCell ref="J32:K32"/>
    <mergeCell ref="L32:M32"/>
    <mergeCell ref="N32:O32"/>
  </mergeCells>
  <phoneticPr fontId="26"/>
  <pageMargins left="1.3779527559055118" right="0.59055118110236227" top="0.98425196850393704" bottom="0.78740157480314965" header="0.51181102362204722" footer="0.51181102362204722"/>
  <pageSetup paperSize="9" scale="88" firstPageNumber="4294963191" orientation="portrait" horizontalDpi="1200" verticalDpi="1200" r:id="rId1"/>
  <headerFooter alignWithMargins="0"/>
  <ignoredErrors>
    <ignoredError sqref="C1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BI156"/>
  <sheetViews>
    <sheetView view="pageBreakPreview" zoomScale="75" zoomScaleNormal="100" zoomScaleSheetLayoutView="75" workbookViewId="0">
      <selection activeCell="BG23" sqref="BG23"/>
    </sheetView>
  </sheetViews>
  <sheetFormatPr defaultRowHeight="13.5" x14ac:dyDescent="0.15"/>
  <cols>
    <col min="1" max="1" width="0.875" customWidth="1"/>
    <col min="2" max="13" width="2.125" customWidth="1"/>
    <col min="14" max="14" width="2.375" customWidth="1"/>
    <col min="15" max="26" width="2.125" customWidth="1"/>
    <col min="27" max="28" width="2.625" customWidth="1"/>
    <col min="29" max="40" width="2.125" customWidth="1"/>
    <col min="41" max="41" width="2.375" customWidth="1"/>
    <col min="42" max="53" width="2.125" customWidth="1"/>
  </cols>
  <sheetData>
    <row r="1" spans="1:61" ht="14.45" customHeight="1" x14ac:dyDescent="0.15">
      <c r="A1" s="189"/>
      <c r="B1" s="450" t="s">
        <v>107</v>
      </c>
      <c r="C1" s="451"/>
      <c r="D1" s="451"/>
      <c r="E1" s="451"/>
      <c r="F1" s="451"/>
      <c r="G1" s="451"/>
      <c r="H1" s="451"/>
      <c r="I1" s="451"/>
      <c r="J1" s="452"/>
      <c r="K1" s="453" t="s">
        <v>108</v>
      </c>
      <c r="L1" s="421"/>
      <c r="M1" s="421"/>
      <c r="N1" s="421"/>
      <c r="O1" s="459" t="str">
        <f>BE3</f>
        <v>北部 U9リーグ戦 第１節</v>
      </c>
      <c r="P1" s="460"/>
      <c r="Q1" s="460"/>
      <c r="R1" s="460"/>
      <c r="S1" s="460"/>
      <c r="T1" s="460"/>
      <c r="U1" s="460"/>
      <c r="V1" s="460"/>
      <c r="W1" s="460"/>
      <c r="X1" s="460"/>
      <c r="Y1" s="460"/>
      <c r="Z1" s="461"/>
      <c r="AA1" s="189"/>
      <c r="AB1" s="190"/>
      <c r="AC1" s="450" t="s">
        <v>107</v>
      </c>
      <c r="AD1" s="451"/>
      <c r="AE1" s="451"/>
      <c r="AF1" s="451"/>
      <c r="AG1" s="451"/>
      <c r="AH1" s="451"/>
      <c r="AI1" s="451"/>
      <c r="AJ1" s="451"/>
      <c r="AK1" s="452"/>
      <c r="AL1" s="453" t="s">
        <v>108</v>
      </c>
      <c r="AM1" s="421"/>
      <c r="AN1" s="421"/>
      <c r="AO1" s="421"/>
      <c r="AP1" s="459" t="str">
        <f>O1</f>
        <v>北部 U9リーグ戦 第１節</v>
      </c>
      <c r="AQ1" s="460"/>
      <c r="AR1" s="460"/>
      <c r="AS1" s="460"/>
      <c r="AT1" s="460"/>
      <c r="AU1" s="460"/>
      <c r="AV1" s="460"/>
      <c r="AW1" s="460"/>
      <c r="AX1" s="460"/>
      <c r="AY1" s="460"/>
      <c r="AZ1" s="460"/>
      <c r="BA1" s="461"/>
      <c r="BB1" s="126"/>
      <c r="BC1" s="126"/>
      <c r="BD1" s="191" t="s">
        <v>109</v>
      </c>
      <c r="BE1" s="191"/>
      <c r="BF1" s="191"/>
      <c r="BG1" s="191"/>
      <c r="BH1" s="191"/>
      <c r="BI1" s="191"/>
    </row>
    <row r="2" spans="1:61" ht="14.45" customHeight="1" x14ac:dyDescent="0.15">
      <c r="A2" s="189"/>
      <c r="B2" s="443" t="str">
        <f>BE5</f>
        <v>R2年 2月22日</v>
      </c>
      <c r="C2" s="444"/>
      <c r="D2" s="444"/>
      <c r="E2" s="444"/>
      <c r="F2" s="444"/>
      <c r="G2" s="444"/>
      <c r="H2" s="444"/>
      <c r="I2" s="444"/>
      <c r="J2" s="445"/>
      <c r="K2" s="446" t="s">
        <v>110</v>
      </c>
      <c r="L2" s="422"/>
      <c r="M2" s="422"/>
      <c r="N2" s="422"/>
      <c r="O2" s="192" t="str">
        <f>BE8</f>
        <v>荒神山Bｺｰﾄ</v>
      </c>
      <c r="P2" s="193"/>
      <c r="Q2" s="193"/>
      <c r="R2" s="193"/>
      <c r="S2" s="126"/>
      <c r="T2" s="193" t="s">
        <v>111</v>
      </c>
      <c r="U2" s="193"/>
      <c r="V2" s="193"/>
      <c r="W2" s="193"/>
      <c r="X2" s="193"/>
      <c r="Y2" s="193"/>
      <c r="Z2" s="194"/>
      <c r="AA2" s="195"/>
      <c r="AB2" s="196"/>
      <c r="AC2" s="443" t="str">
        <f>BE5</f>
        <v>R2年 2月22日</v>
      </c>
      <c r="AD2" s="444"/>
      <c r="AE2" s="444"/>
      <c r="AF2" s="444"/>
      <c r="AG2" s="444"/>
      <c r="AH2" s="444"/>
      <c r="AI2" s="444"/>
      <c r="AJ2" s="444"/>
      <c r="AK2" s="445"/>
      <c r="AL2" s="446" t="s">
        <v>110</v>
      </c>
      <c r="AM2" s="422"/>
      <c r="AN2" s="422"/>
      <c r="AO2" s="422"/>
      <c r="AP2" s="192" t="str">
        <f>BH8</f>
        <v>荒神山Dｺｰﾄ</v>
      </c>
      <c r="AQ2" s="193"/>
      <c r="AR2" s="193"/>
      <c r="AS2" s="193"/>
      <c r="AT2" s="126"/>
      <c r="AU2" s="193" t="s">
        <v>111</v>
      </c>
      <c r="AV2" s="193"/>
      <c r="AW2" s="193"/>
      <c r="AX2" s="193"/>
      <c r="AY2" s="193"/>
      <c r="AZ2" s="193"/>
      <c r="BA2" s="194"/>
      <c r="BB2" s="126"/>
      <c r="BC2" s="126"/>
      <c r="BD2" s="191"/>
      <c r="BE2" s="191"/>
      <c r="BF2" s="191"/>
      <c r="BG2" s="191"/>
      <c r="BH2" s="191"/>
      <c r="BI2" s="191"/>
    </row>
    <row r="3" spans="1:61" ht="12.6" customHeight="1" thickBot="1" x14ac:dyDescent="0.2">
      <c r="A3" s="189"/>
      <c r="B3" s="447" t="s">
        <v>112</v>
      </c>
      <c r="C3" s="448"/>
      <c r="D3" s="448"/>
      <c r="E3" s="449"/>
      <c r="F3" s="431" t="str">
        <f>BD10</f>
        <v>9：00～</v>
      </c>
      <c r="G3" s="431"/>
      <c r="H3" s="431"/>
      <c r="I3" s="431"/>
      <c r="J3" s="432"/>
      <c r="K3" s="433" t="s">
        <v>113</v>
      </c>
      <c r="L3" s="434"/>
      <c r="M3" s="434"/>
      <c r="N3" s="434"/>
      <c r="O3" s="434"/>
      <c r="P3" s="435"/>
      <c r="Q3" s="436" t="s">
        <v>114</v>
      </c>
      <c r="R3" s="437"/>
      <c r="S3" s="438"/>
      <c r="T3" s="439" t="s">
        <v>115</v>
      </c>
      <c r="U3" s="439"/>
      <c r="V3" s="439"/>
      <c r="W3" s="439"/>
      <c r="X3" s="439"/>
      <c r="Y3" s="439"/>
      <c r="Z3" s="440"/>
      <c r="AA3" s="195"/>
      <c r="AB3" s="196"/>
      <c r="AC3" s="447" t="s">
        <v>112</v>
      </c>
      <c r="AD3" s="448"/>
      <c r="AE3" s="448"/>
      <c r="AF3" s="449"/>
      <c r="AG3" s="431" t="str">
        <f>BD10</f>
        <v>9：00～</v>
      </c>
      <c r="AH3" s="431"/>
      <c r="AI3" s="431"/>
      <c r="AJ3" s="431"/>
      <c r="AK3" s="432"/>
      <c r="AL3" s="433" t="s">
        <v>113</v>
      </c>
      <c r="AM3" s="434"/>
      <c r="AN3" s="434"/>
      <c r="AO3" s="434"/>
      <c r="AP3" s="434"/>
      <c r="AQ3" s="435"/>
      <c r="AR3" s="436" t="s">
        <v>114</v>
      </c>
      <c r="AS3" s="437"/>
      <c r="AT3" s="438"/>
      <c r="AU3" s="439" t="s">
        <v>115</v>
      </c>
      <c r="AV3" s="439"/>
      <c r="AW3" s="439"/>
      <c r="AX3" s="439"/>
      <c r="AY3" s="439"/>
      <c r="AZ3" s="439"/>
      <c r="BA3" s="440"/>
      <c r="BB3" s="126"/>
      <c r="BC3" s="126"/>
      <c r="BD3" s="191" t="s">
        <v>116</v>
      </c>
      <c r="BE3" s="191" t="s">
        <v>117</v>
      </c>
      <c r="BF3" s="191"/>
      <c r="BG3" s="191"/>
      <c r="BH3" s="191"/>
      <c r="BI3" s="191"/>
    </row>
    <row r="4" spans="1:61" ht="12.6" customHeight="1" x14ac:dyDescent="0.15">
      <c r="A4" s="189"/>
      <c r="B4" s="441" t="s">
        <v>118</v>
      </c>
      <c r="C4" s="421"/>
      <c r="D4" s="421"/>
      <c r="E4" s="442"/>
      <c r="F4" s="414" t="str">
        <f>BE10</f>
        <v>亀山</v>
      </c>
      <c r="G4" s="415"/>
      <c r="H4" s="415"/>
      <c r="I4" s="415"/>
      <c r="J4" s="415"/>
      <c r="K4" s="415"/>
      <c r="L4" s="416"/>
      <c r="M4" s="420" t="s">
        <v>119</v>
      </c>
      <c r="N4" s="421"/>
      <c r="O4" s="421"/>
      <c r="P4" s="423" t="str">
        <f>BF10</f>
        <v>金城</v>
      </c>
      <c r="Q4" s="415"/>
      <c r="R4" s="415"/>
      <c r="S4" s="415"/>
      <c r="T4" s="415"/>
      <c r="U4" s="415"/>
      <c r="V4" s="424"/>
      <c r="W4" s="427" t="s">
        <v>118</v>
      </c>
      <c r="X4" s="421"/>
      <c r="Y4" s="421"/>
      <c r="Z4" s="428"/>
      <c r="AA4" s="195"/>
      <c r="AB4" s="196"/>
      <c r="AC4" s="441" t="s">
        <v>118</v>
      </c>
      <c r="AD4" s="421"/>
      <c r="AE4" s="421"/>
      <c r="AF4" s="442"/>
      <c r="AG4" s="414" t="str">
        <f>BH10</f>
        <v>城東</v>
      </c>
      <c r="AH4" s="415"/>
      <c r="AI4" s="415"/>
      <c r="AJ4" s="415"/>
      <c r="AK4" s="415"/>
      <c r="AL4" s="415"/>
      <c r="AM4" s="416"/>
      <c r="AN4" s="420" t="s">
        <v>119</v>
      </c>
      <c r="AO4" s="421"/>
      <c r="AP4" s="421"/>
      <c r="AQ4" s="423" t="str">
        <f>BI10</f>
        <v>ﾌﾟﾗｲﾏﾘｰ</v>
      </c>
      <c r="AR4" s="415"/>
      <c r="AS4" s="415"/>
      <c r="AT4" s="415"/>
      <c r="AU4" s="415"/>
      <c r="AV4" s="415"/>
      <c r="AW4" s="424"/>
      <c r="AX4" s="427" t="s">
        <v>118</v>
      </c>
      <c r="AY4" s="421"/>
      <c r="AZ4" s="421"/>
      <c r="BA4" s="428"/>
      <c r="BB4" s="126"/>
      <c r="BC4" s="126"/>
      <c r="BD4" s="191"/>
      <c r="BE4" s="191"/>
      <c r="BF4" s="191"/>
      <c r="BG4" s="191"/>
      <c r="BH4" s="191"/>
      <c r="BI4" s="191"/>
    </row>
    <row r="5" spans="1:61" ht="12.6" customHeight="1" x14ac:dyDescent="0.15">
      <c r="A5" s="189"/>
      <c r="B5" s="429" t="s">
        <v>120</v>
      </c>
      <c r="C5" s="411"/>
      <c r="D5" s="411" t="s">
        <v>121</v>
      </c>
      <c r="E5" s="430"/>
      <c r="F5" s="417"/>
      <c r="G5" s="418"/>
      <c r="H5" s="418"/>
      <c r="I5" s="418"/>
      <c r="J5" s="418"/>
      <c r="K5" s="418"/>
      <c r="L5" s="419"/>
      <c r="M5" s="422"/>
      <c r="N5" s="422"/>
      <c r="O5" s="422"/>
      <c r="P5" s="425"/>
      <c r="Q5" s="418"/>
      <c r="R5" s="418"/>
      <c r="S5" s="418"/>
      <c r="T5" s="418"/>
      <c r="U5" s="418"/>
      <c r="V5" s="426"/>
      <c r="W5" s="410" t="s">
        <v>120</v>
      </c>
      <c r="X5" s="411"/>
      <c r="Y5" s="411" t="s">
        <v>121</v>
      </c>
      <c r="Z5" s="412"/>
      <c r="AA5" s="195"/>
      <c r="AB5" s="196"/>
      <c r="AC5" s="429" t="s">
        <v>120</v>
      </c>
      <c r="AD5" s="411"/>
      <c r="AE5" s="411" t="s">
        <v>121</v>
      </c>
      <c r="AF5" s="430"/>
      <c r="AG5" s="417"/>
      <c r="AH5" s="418"/>
      <c r="AI5" s="418"/>
      <c r="AJ5" s="418"/>
      <c r="AK5" s="418"/>
      <c r="AL5" s="418"/>
      <c r="AM5" s="419"/>
      <c r="AN5" s="422"/>
      <c r="AO5" s="422"/>
      <c r="AP5" s="422"/>
      <c r="AQ5" s="425"/>
      <c r="AR5" s="418"/>
      <c r="AS5" s="418"/>
      <c r="AT5" s="418"/>
      <c r="AU5" s="418"/>
      <c r="AV5" s="418"/>
      <c r="AW5" s="426"/>
      <c r="AX5" s="410" t="s">
        <v>120</v>
      </c>
      <c r="AY5" s="411"/>
      <c r="AZ5" s="411" t="s">
        <v>121</v>
      </c>
      <c r="BA5" s="412"/>
      <c r="BB5" s="126"/>
      <c r="BC5" s="126"/>
      <c r="BD5" s="191" t="s">
        <v>122</v>
      </c>
      <c r="BE5" s="191" t="s">
        <v>162</v>
      </c>
      <c r="BF5" s="191"/>
      <c r="BG5" s="191"/>
      <c r="BH5" s="191"/>
      <c r="BI5" s="191"/>
    </row>
    <row r="6" spans="1:61" ht="12" customHeight="1" x14ac:dyDescent="0.15">
      <c r="A6" s="189"/>
      <c r="B6" s="413"/>
      <c r="C6" s="399"/>
      <c r="D6" s="399"/>
      <c r="E6" s="402"/>
      <c r="F6" s="403" t="s">
        <v>123</v>
      </c>
      <c r="G6" s="404"/>
      <c r="H6" s="404"/>
      <c r="I6" s="404"/>
      <c r="J6" s="404"/>
      <c r="K6" s="405"/>
      <c r="L6" s="197"/>
      <c r="M6" s="406" t="s">
        <v>124</v>
      </c>
      <c r="N6" s="406"/>
      <c r="O6" s="406"/>
      <c r="P6" s="198"/>
      <c r="Q6" s="403" t="s">
        <v>123</v>
      </c>
      <c r="R6" s="404"/>
      <c r="S6" s="404"/>
      <c r="T6" s="404"/>
      <c r="U6" s="404"/>
      <c r="V6" s="407"/>
      <c r="W6" s="408"/>
      <c r="X6" s="399"/>
      <c r="Y6" s="399"/>
      <c r="Z6" s="409"/>
      <c r="AA6" s="195"/>
      <c r="AB6" s="196"/>
      <c r="AC6" s="413"/>
      <c r="AD6" s="399"/>
      <c r="AE6" s="399"/>
      <c r="AF6" s="402"/>
      <c r="AG6" s="403" t="s">
        <v>123</v>
      </c>
      <c r="AH6" s="404"/>
      <c r="AI6" s="404"/>
      <c r="AJ6" s="404"/>
      <c r="AK6" s="404"/>
      <c r="AL6" s="405"/>
      <c r="AM6" s="197"/>
      <c r="AN6" s="406" t="s">
        <v>124</v>
      </c>
      <c r="AO6" s="406"/>
      <c r="AP6" s="406"/>
      <c r="AQ6" s="198"/>
      <c r="AR6" s="403" t="s">
        <v>123</v>
      </c>
      <c r="AS6" s="404"/>
      <c r="AT6" s="404"/>
      <c r="AU6" s="404"/>
      <c r="AV6" s="404"/>
      <c r="AW6" s="407"/>
      <c r="AX6" s="408"/>
      <c r="AY6" s="399"/>
      <c r="AZ6" s="399"/>
      <c r="BA6" s="409"/>
      <c r="BB6" s="126"/>
      <c r="BC6" s="126"/>
      <c r="BD6" s="191"/>
      <c r="BE6" s="191"/>
      <c r="BF6" s="191"/>
      <c r="BG6" s="191"/>
      <c r="BH6" s="191"/>
      <c r="BI6" s="191"/>
    </row>
    <row r="7" spans="1:61" ht="12" customHeight="1" x14ac:dyDescent="0.15">
      <c r="A7" s="189"/>
      <c r="B7" s="374"/>
      <c r="C7" s="367"/>
      <c r="D7" s="367"/>
      <c r="E7" s="375"/>
      <c r="F7" s="398"/>
      <c r="G7" s="399"/>
      <c r="H7" s="399"/>
      <c r="I7" s="399"/>
      <c r="J7" s="399"/>
      <c r="K7" s="399"/>
      <c r="L7" s="399"/>
      <c r="M7" s="400" t="s">
        <v>125</v>
      </c>
      <c r="N7" s="400"/>
      <c r="O7" s="400"/>
      <c r="P7" s="399"/>
      <c r="Q7" s="399"/>
      <c r="R7" s="399"/>
      <c r="S7" s="399"/>
      <c r="T7" s="399"/>
      <c r="U7" s="399"/>
      <c r="V7" s="401"/>
      <c r="W7" s="366"/>
      <c r="X7" s="367"/>
      <c r="Y7" s="367"/>
      <c r="Z7" s="368"/>
      <c r="AA7" s="195"/>
      <c r="AB7" s="196"/>
      <c r="AC7" s="374"/>
      <c r="AD7" s="367"/>
      <c r="AE7" s="367"/>
      <c r="AF7" s="375"/>
      <c r="AG7" s="398"/>
      <c r="AH7" s="399"/>
      <c r="AI7" s="399"/>
      <c r="AJ7" s="399"/>
      <c r="AK7" s="399"/>
      <c r="AL7" s="399"/>
      <c r="AM7" s="399"/>
      <c r="AN7" s="400" t="s">
        <v>125</v>
      </c>
      <c r="AO7" s="400"/>
      <c r="AP7" s="400"/>
      <c r="AQ7" s="399"/>
      <c r="AR7" s="399"/>
      <c r="AS7" s="399"/>
      <c r="AT7" s="399"/>
      <c r="AU7" s="399"/>
      <c r="AV7" s="399"/>
      <c r="AW7" s="401"/>
      <c r="AX7" s="366"/>
      <c r="AY7" s="367"/>
      <c r="AZ7" s="367"/>
      <c r="BA7" s="368"/>
      <c r="BB7" s="126"/>
      <c r="BC7" s="126"/>
      <c r="BD7" s="191"/>
      <c r="BE7" s="191"/>
      <c r="BF7" s="191"/>
      <c r="BG7" s="191"/>
      <c r="BH7" s="191"/>
      <c r="BI7" s="191"/>
    </row>
    <row r="8" spans="1:61" ht="12" customHeight="1" x14ac:dyDescent="0.15">
      <c r="A8" s="189"/>
      <c r="B8" s="374"/>
      <c r="C8" s="367"/>
      <c r="D8" s="367"/>
      <c r="E8" s="375"/>
      <c r="F8" s="391"/>
      <c r="G8" s="367"/>
      <c r="H8" s="367"/>
      <c r="I8" s="367"/>
      <c r="J8" s="367"/>
      <c r="K8" s="367"/>
      <c r="L8" s="367"/>
      <c r="M8" s="394"/>
      <c r="N8" s="394"/>
      <c r="O8" s="394"/>
      <c r="P8" s="367"/>
      <c r="Q8" s="367"/>
      <c r="R8" s="367"/>
      <c r="S8" s="367"/>
      <c r="T8" s="367"/>
      <c r="U8" s="367"/>
      <c r="V8" s="396"/>
      <c r="W8" s="366"/>
      <c r="X8" s="367"/>
      <c r="Y8" s="367"/>
      <c r="Z8" s="368"/>
      <c r="AA8" s="195"/>
      <c r="AB8" s="196"/>
      <c r="AC8" s="374"/>
      <c r="AD8" s="367"/>
      <c r="AE8" s="367"/>
      <c r="AF8" s="375"/>
      <c r="AG8" s="391"/>
      <c r="AH8" s="367"/>
      <c r="AI8" s="367"/>
      <c r="AJ8" s="367"/>
      <c r="AK8" s="367"/>
      <c r="AL8" s="367"/>
      <c r="AM8" s="367"/>
      <c r="AN8" s="394"/>
      <c r="AO8" s="394"/>
      <c r="AP8" s="394"/>
      <c r="AQ8" s="367"/>
      <c r="AR8" s="367"/>
      <c r="AS8" s="367"/>
      <c r="AT8" s="367"/>
      <c r="AU8" s="367"/>
      <c r="AV8" s="367"/>
      <c r="AW8" s="396"/>
      <c r="AX8" s="366"/>
      <c r="AY8" s="367"/>
      <c r="AZ8" s="367"/>
      <c r="BA8" s="368"/>
      <c r="BB8" s="126"/>
      <c r="BC8" s="126"/>
      <c r="BD8" s="191" t="s">
        <v>126</v>
      </c>
      <c r="BE8" s="462" t="s">
        <v>163</v>
      </c>
      <c r="BF8" s="462"/>
      <c r="BG8" s="191"/>
      <c r="BH8" s="462" t="s">
        <v>164</v>
      </c>
      <c r="BI8" s="462"/>
    </row>
    <row r="9" spans="1:61" ht="12" customHeight="1" x14ac:dyDescent="0.15">
      <c r="A9" s="189"/>
      <c r="B9" s="374"/>
      <c r="C9" s="367"/>
      <c r="D9" s="367"/>
      <c r="E9" s="375"/>
      <c r="F9" s="391"/>
      <c r="G9" s="367"/>
      <c r="H9" s="367"/>
      <c r="I9" s="367"/>
      <c r="J9" s="367"/>
      <c r="K9" s="367"/>
      <c r="L9" s="367"/>
      <c r="M9" s="394"/>
      <c r="N9" s="394"/>
      <c r="O9" s="394"/>
      <c r="P9" s="367"/>
      <c r="Q9" s="367"/>
      <c r="R9" s="367"/>
      <c r="S9" s="367"/>
      <c r="T9" s="367"/>
      <c r="U9" s="367"/>
      <c r="V9" s="396"/>
      <c r="W9" s="366"/>
      <c r="X9" s="367"/>
      <c r="Y9" s="367"/>
      <c r="Z9" s="368"/>
      <c r="AA9" s="195"/>
      <c r="AB9" s="196"/>
      <c r="AC9" s="374"/>
      <c r="AD9" s="367"/>
      <c r="AE9" s="367"/>
      <c r="AF9" s="375"/>
      <c r="AG9" s="391"/>
      <c r="AH9" s="367"/>
      <c r="AI9" s="367"/>
      <c r="AJ9" s="367"/>
      <c r="AK9" s="367"/>
      <c r="AL9" s="367"/>
      <c r="AM9" s="367"/>
      <c r="AN9" s="394"/>
      <c r="AO9" s="394"/>
      <c r="AP9" s="394"/>
      <c r="AQ9" s="367"/>
      <c r="AR9" s="367"/>
      <c r="AS9" s="367"/>
      <c r="AT9" s="367"/>
      <c r="AU9" s="367"/>
      <c r="AV9" s="367"/>
      <c r="AW9" s="396"/>
      <c r="AX9" s="366"/>
      <c r="AY9" s="367"/>
      <c r="AZ9" s="367"/>
      <c r="BA9" s="368"/>
      <c r="BB9" s="126"/>
      <c r="BC9" s="126"/>
      <c r="BD9" s="191"/>
      <c r="BE9" s="191"/>
      <c r="BF9" s="191"/>
      <c r="BG9" s="191"/>
      <c r="BH9" s="191"/>
      <c r="BI9" s="191"/>
    </row>
    <row r="10" spans="1:61" ht="12" customHeight="1" x14ac:dyDescent="0.15">
      <c r="A10" s="189"/>
      <c r="B10" s="374"/>
      <c r="C10" s="367"/>
      <c r="D10" s="367"/>
      <c r="E10" s="375"/>
      <c r="F10" s="391"/>
      <c r="G10" s="367"/>
      <c r="H10" s="367"/>
      <c r="I10" s="367"/>
      <c r="J10" s="367"/>
      <c r="K10" s="367"/>
      <c r="L10" s="367"/>
      <c r="M10" s="394"/>
      <c r="N10" s="394"/>
      <c r="O10" s="394"/>
      <c r="P10" s="367"/>
      <c r="Q10" s="367"/>
      <c r="R10" s="367"/>
      <c r="S10" s="367"/>
      <c r="T10" s="367"/>
      <c r="U10" s="367"/>
      <c r="V10" s="396"/>
      <c r="W10" s="366"/>
      <c r="X10" s="367"/>
      <c r="Y10" s="367"/>
      <c r="Z10" s="368"/>
      <c r="AA10" s="189"/>
      <c r="AB10" s="190"/>
      <c r="AC10" s="374"/>
      <c r="AD10" s="367"/>
      <c r="AE10" s="367"/>
      <c r="AF10" s="375"/>
      <c r="AG10" s="391"/>
      <c r="AH10" s="367"/>
      <c r="AI10" s="367"/>
      <c r="AJ10" s="367"/>
      <c r="AK10" s="367"/>
      <c r="AL10" s="367"/>
      <c r="AM10" s="367"/>
      <c r="AN10" s="394"/>
      <c r="AO10" s="394"/>
      <c r="AP10" s="394"/>
      <c r="AQ10" s="367"/>
      <c r="AR10" s="367"/>
      <c r="AS10" s="367"/>
      <c r="AT10" s="367"/>
      <c r="AU10" s="367"/>
      <c r="AV10" s="367"/>
      <c r="AW10" s="396"/>
      <c r="AX10" s="366"/>
      <c r="AY10" s="367"/>
      <c r="AZ10" s="367"/>
      <c r="BA10" s="368"/>
      <c r="BB10" s="126"/>
      <c r="BC10" s="126"/>
      <c r="BD10" s="191" t="s">
        <v>129</v>
      </c>
      <c r="BE10" s="191" t="s">
        <v>165</v>
      </c>
      <c r="BF10" s="191" t="s">
        <v>96</v>
      </c>
      <c r="BG10" s="191"/>
      <c r="BH10" s="191" t="s">
        <v>159</v>
      </c>
      <c r="BI10" s="191" t="s">
        <v>94</v>
      </c>
    </row>
    <row r="11" spans="1:61" ht="12" customHeight="1" x14ac:dyDescent="0.15">
      <c r="A11" s="189"/>
      <c r="B11" s="374"/>
      <c r="C11" s="367"/>
      <c r="D11" s="367"/>
      <c r="E11" s="375"/>
      <c r="F11" s="391"/>
      <c r="G11" s="367"/>
      <c r="H11" s="367"/>
      <c r="I11" s="367"/>
      <c r="J11" s="367"/>
      <c r="K11" s="367"/>
      <c r="L11" s="367"/>
      <c r="M11" s="394" t="s">
        <v>130</v>
      </c>
      <c r="N11" s="394"/>
      <c r="O11" s="394"/>
      <c r="P11" s="367"/>
      <c r="Q11" s="367"/>
      <c r="R11" s="367"/>
      <c r="S11" s="367"/>
      <c r="T11" s="367"/>
      <c r="U11" s="367"/>
      <c r="V11" s="396"/>
      <c r="W11" s="366"/>
      <c r="X11" s="367"/>
      <c r="Y11" s="367"/>
      <c r="Z11" s="368"/>
      <c r="AA11" s="195"/>
      <c r="AB11" s="196"/>
      <c r="AC11" s="374"/>
      <c r="AD11" s="367"/>
      <c r="AE11" s="367"/>
      <c r="AF11" s="375"/>
      <c r="AG11" s="391"/>
      <c r="AH11" s="367"/>
      <c r="AI11" s="367"/>
      <c r="AJ11" s="367"/>
      <c r="AK11" s="367"/>
      <c r="AL11" s="367"/>
      <c r="AM11" s="367"/>
      <c r="AN11" s="394" t="s">
        <v>130</v>
      </c>
      <c r="AO11" s="394"/>
      <c r="AP11" s="394"/>
      <c r="AQ11" s="367"/>
      <c r="AR11" s="367"/>
      <c r="AS11" s="367"/>
      <c r="AT11" s="367"/>
      <c r="AU11" s="367"/>
      <c r="AV11" s="367"/>
      <c r="AW11" s="396"/>
      <c r="AX11" s="366"/>
      <c r="AY11" s="367"/>
      <c r="AZ11" s="367"/>
      <c r="BA11" s="368"/>
      <c r="BB11" s="126"/>
      <c r="BC11" s="126"/>
      <c r="BD11" s="191"/>
      <c r="BE11" s="191"/>
      <c r="BF11" s="191"/>
      <c r="BG11" s="191"/>
      <c r="BH11" s="191"/>
      <c r="BI11" s="191"/>
    </row>
    <row r="12" spans="1:61" ht="12" customHeight="1" x14ac:dyDescent="0.15">
      <c r="A12" s="189"/>
      <c r="B12" s="374"/>
      <c r="C12" s="367"/>
      <c r="D12" s="367"/>
      <c r="E12" s="375"/>
      <c r="F12" s="391"/>
      <c r="G12" s="367"/>
      <c r="H12" s="367"/>
      <c r="I12" s="367"/>
      <c r="J12" s="367"/>
      <c r="K12" s="367"/>
      <c r="L12" s="367"/>
      <c r="M12" s="394"/>
      <c r="N12" s="394"/>
      <c r="O12" s="394"/>
      <c r="P12" s="367"/>
      <c r="Q12" s="367"/>
      <c r="R12" s="367"/>
      <c r="S12" s="367"/>
      <c r="T12" s="367"/>
      <c r="U12" s="367"/>
      <c r="V12" s="396"/>
      <c r="W12" s="366"/>
      <c r="X12" s="367"/>
      <c r="Y12" s="367"/>
      <c r="Z12" s="368"/>
      <c r="AA12" s="195"/>
      <c r="AB12" s="196"/>
      <c r="AC12" s="374"/>
      <c r="AD12" s="367"/>
      <c r="AE12" s="367"/>
      <c r="AF12" s="375"/>
      <c r="AG12" s="391"/>
      <c r="AH12" s="367"/>
      <c r="AI12" s="367"/>
      <c r="AJ12" s="367"/>
      <c r="AK12" s="367"/>
      <c r="AL12" s="367"/>
      <c r="AM12" s="367"/>
      <c r="AN12" s="394"/>
      <c r="AO12" s="394"/>
      <c r="AP12" s="394"/>
      <c r="AQ12" s="367"/>
      <c r="AR12" s="367"/>
      <c r="AS12" s="367"/>
      <c r="AT12" s="367"/>
      <c r="AU12" s="367"/>
      <c r="AV12" s="367"/>
      <c r="AW12" s="396"/>
      <c r="AX12" s="366"/>
      <c r="AY12" s="367"/>
      <c r="AZ12" s="367"/>
      <c r="BA12" s="368"/>
      <c r="BB12" s="126"/>
      <c r="BC12" s="126"/>
      <c r="BD12" s="191" t="s">
        <v>131</v>
      </c>
      <c r="BE12" s="191" t="s">
        <v>160</v>
      </c>
      <c r="BF12" s="191" t="s">
        <v>157</v>
      </c>
      <c r="BG12" s="191"/>
      <c r="BH12" s="191" t="s">
        <v>139</v>
      </c>
      <c r="BI12" s="191" t="s">
        <v>95</v>
      </c>
    </row>
    <row r="13" spans="1:61" ht="12" customHeight="1" x14ac:dyDescent="0.15">
      <c r="A13" s="189"/>
      <c r="B13" s="374"/>
      <c r="C13" s="367"/>
      <c r="D13" s="367"/>
      <c r="E13" s="375"/>
      <c r="F13" s="391"/>
      <c r="G13" s="367"/>
      <c r="H13" s="367"/>
      <c r="I13" s="367"/>
      <c r="J13" s="367"/>
      <c r="K13" s="367"/>
      <c r="L13" s="367"/>
      <c r="M13" s="394"/>
      <c r="N13" s="394"/>
      <c r="O13" s="394"/>
      <c r="P13" s="367"/>
      <c r="Q13" s="367"/>
      <c r="R13" s="367"/>
      <c r="S13" s="367"/>
      <c r="T13" s="367"/>
      <c r="U13" s="367"/>
      <c r="V13" s="396"/>
      <c r="W13" s="366"/>
      <c r="X13" s="367"/>
      <c r="Y13" s="367"/>
      <c r="Z13" s="368"/>
      <c r="AA13" s="195"/>
      <c r="AB13" s="196"/>
      <c r="AC13" s="374"/>
      <c r="AD13" s="367"/>
      <c r="AE13" s="367"/>
      <c r="AF13" s="375"/>
      <c r="AG13" s="391"/>
      <c r="AH13" s="367"/>
      <c r="AI13" s="367"/>
      <c r="AJ13" s="367"/>
      <c r="AK13" s="367"/>
      <c r="AL13" s="367"/>
      <c r="AM13" s="367"/>
      <c r="AN13" s="394"/>
      <c r="AO13" s="394"/>
      <c r="AP13" s="394"/>
      <c r="AQ13" s="367"/>
      <c r="AR13" s="367"/>
      <c r="AS13" s="367"/>
      <c r="AT13" s="367"/>
      <c r="AU13" s="367"/>
      <c r="AV13" s="367"/>
      <c r="AW13" s="396"/>
      <c r="AX13" s="366"/>
      <c r="AY13" s="367"/>
      <c r="AZ13" s="367"/>
      <c r="BA13" s="368"/>
      <c r="BB13" s="126"/>
      <c r="BC13" s="126"/>
      <c r="BD13" s="191"/>
      <c r="BE13" s="191"/>
      <c r="BF13" s="191"/>
      <c r="BG13" s="191"/>
      <c r="BH13" s="191"/>
      <c r="BI13" s="191"/>
    </row>
    <row r="14" spans="1:61" ht="12" customHeight="1" x14ac:dyDescent="0.15">
      <c r="A14" s="189"/>
      <c r="B14" s="374"/>
      <c r="C14" s="367"/>
      <c r="D14" s="367"/>
      <c r="E14" s="375"/>
      <c r="F14" s="392"/>
      <c r="G14" s="393"/>
      <c r="H14" s="393"/>
      <c r="I14" s="393"/>
      <c r="J14" s="393"/>
      <c r="K14" s="393"/>
      <c r="L14" s="393"/>
      <c r="M14" s="395"/>
      <c r="N14" s="395"/>
      <c r="O14" s="395"/>
      <c r="P14" s="393"/>
      <c r="Q14" s="393"/>
      <c r="R14" s="393"/>
      <c r="S14" s="393"/>
      <c r="T14" s="393"/>
      <c r="U14" s="393"/>
      <c r="V14" s="397"/>
      <c r="W14" s="366"/>
      <c r="X14" s="367"/>
      <c r="Y14" s="367"/>
      <c r="Z14" s="368"/>
      <c r="AA14" s="195"/>
      <c r="AB14" s="196"/>
      <c r="AC14" s="374"/>
      <c r="AD14" s="367"/>
      <c r="AE14" s="367"/>
      <c r="AF14" s="375"/>
      <c r="AG14" s="392"/>
      <c r="AH14" s="393"/>
      <c r="AI14" s="393"/>
      <c r="AJ14" s="393"/>
      <c r="AK14" s="393"/>
      <c r="AL14" s="393"/>
      <c r="AM14" s="393"/>
      <c r="AN14" s="395"/>
      <c r="AO14" s="395"/>
      <c r="AP14" s="395"/>
      <c r="AQ14" s="393"/>
      <c r="AR14" s="393"/>
      <c r="AS14" s="393"/>
      <c r="AT14" s="393"/>
      <c r="AU14" s="393"/>
      <c r="AV14" s="393"/>
      <c r="AW14" s="397"/>
      <c r="AX14" s="366"/>
      <c r="AY14" s="367"/>
      <c r="AZ14" s="367"/>
      <c r="BA14" s="368"/>
      <c r="BB14" s="126"/>
      <c r="BC14" s="126"/>
      <c r="BD14" s="191" t="s">
        <v>132</v>
      </c>
      <c r="BE14" s="191" t="s">
        <v>165</v>
      </c>
      <c r="BF14" s="191" t="s">
        <v>166</v>
      </c>
      <c r="BG14" s="191"/>
      <c r="BH14" s="191" t="s">
        <v>159</v>
      </c>
      <c r="BI14" s="191" t="s">
        <v>96</v>
      </c>
    </row>
    <row r="15" spans="1:61" ht="12" customHeight="1" x14ac:dyDescent="0.15">
      <c r="A15" s="189"/>
      <c r="B15" s="374"/>
      <c r="C15" s="367"/>
      <c r="D15" s="367"/>
      <c r="E15" s="375"/>
      <c r="F15" s="376"/>
      <c r="G15" s="377"/>
      <c r="H15" s="377"/>
      <c r="I15" s="377"/>
      <c r="J15" s="377"/>
      <c r="K15" s="377"/>
      <c r="L15" s="378"/>
      <c r="M15" s="385" t="s">
        <v>133</v>
      </c>
      <c r="N15" s="377"/>
      <c r="O15" s="378"/>
      <c r="P15" s="385"/>
      <c r="Q15" s="377"/>
      <c r="R15" s="377"/>
      <c r="S15" s="377"/>
      <c r="T15" s="377"/>
      <c r="U15" s="377"/>
      <c r="V15" s="388"/>
      <c r="W15" s="366"/>
      <c r="X15" s="367"/>
      <c r="Y15" s="367"/>
      <c r="Z15" s="368"/>
      <c r="AA15" s="195"/>
      <c r="AB15" s="196"/>
      <c r="AC15" s="374"/>
      <c r="AD15" s="367"/>
      <c r="AE15" s="367"/>
      <c r="AF15" s="375"/>
      <c r="AG15" s="376"/>
      <c r="AH15" s="377"/>
      <c r="AI15" s="377"/>
      <c r="AJ15" s="377"/>
      <c r="AK15" s="377"/>
      <c r="AL15" s="377"/>
      <c r="AM15" s="378"/>
      <c r="AN15" s="385" t="s">
        <v>133</v>
      </c>
      <c r="AO15" s="377"/>
      <c r="AP15" s="378"/>
      <c r="AQ15" s="385"/>
      <c r="AR15" s="377"/>
      <c r="AS15" s="377"/>
      <c r="AT15" s="377"/>
      <c r="AU15" s="377"/>
      <c r="AV15" s="377"/>
      <c r="AW15" s="388"/>
      <c r="AX15" s="366"/>
      <c r="AY15" s="367"/>
      <c r="AZ15" s="367"/>
      <c r="BA15" s="368"/>
      <c r="BB15" s="126"/>
      <c r="BC15" s="126"/>
      <c r="BD15" s="191"/>
      <c r="BE15" s="191"/>
      <c r="BF15" s="191"/>
      <c r="BG15" s="191"/>
      <c r="BH15" s="191"/>
      <c r="BI15" s="191"/>
    </row>
    <row r="16" spans="1:61" ht="12" customHeight="1" x14ac:dyDescent="0.15">
      <c r="A16" s="189"/>
      <c r="B16" s="374"/>
      <c r="C16" s="367"/>
      <c r="D16" s="367"/>
      <c r="E16" s="375"/>
      <c r="F16" s="379"/>
      <c r="G16" s="380"/>
      <c r="H16" s="380"/>
      <c r="I16" s="380"/>
      <c r="J16" s="380"/>
      <c r="K16" s="380"/>
      <c r="L16" s="381"/>
      <c r="M16" s="386"/>
      <c r="N16" s="380"/>
      <c r="O16" s="381"/>
      <c r="P16" s="386"/>
      <c r="Q16" s="380"/>
      <c r="R16" s="380"/>
      <c r="S16" s="380"/>
      <c r="T16" s="380"/>
      <c r="U16" s="380"/>
      <c r="V16" s="389"/>
      <c r="W16" s="366"/>
      <c r="X16" s="367"/>
      <c r="Y16" s="367"/>
      <c r="Z16" s="368"/>
      <c r="AA16" s="195"/>
      <c r="AB16" s="196"/>
      <c r="AC16" s="374"/>
      <c r="AD16" s="367"/>
      <c r="AE16" s="367"/>
      <c r="AF16" s="375"/>
      <c r="AG16" s="379"/>
      <c r="AH16" s="380"/>
      <c r="AI16" s="380"/>
      <c r="AJ16" s="380"/>
      <c r="AK16" s="380"/>
      <c r="AL16" s="380"/>
      <c r="AM16" s="381"/>
      <c r="AN16" s="386"/>
      <c r="AO16" s="380"/>
      <c r="AP16" s="381"/>
      <c r="AQ16" s="386"/>
      <c r="AR16" s="380"/>
      <c r="AS16" s="380"/>
      <c r="AT16" s="380"/>
      <c r="AU16" s="380"/>
      <c r="AV16" s="380"/>
      <c r="AW16" s="389"/>
      <c r="AX16" s="366"/>
      <c r="AY16" s="367"/>
      <c r="AZ16" s="367"/>
      <c r="BA16" s="368"/>
      <c r="BB16" s="126"/>
      <c r="BC16" s="126"/>
      <c r="BD16" s="191" t="s">
        <v>134</v>
      </c>
      <c r="BE16" s="191" t="s">
        <v>139</v>
      </c>
      <c r="BF16" s="191" t="s">
        <v>94</v>
      </c>
      <c r="BG16" s="191"/>
      <c r="BH16" s="191" t="s">
        <v>95</v>
      </c>
      <c r="BI16" s="191" t="s">
        <v>157</v>
      </c>
    </row>
    <row r="17" spans="1:61" ht="12" customHeight="1" x14ac:dyDescent="0.15">
      <c r="A17" s="189"/>
      <c r="B17" s="374"/>
      <c r="C17" s="367"/>
      <c r="D17" s="367"/>
      <c r="E17" s="375"/>
      <c r="F17" s="379"/>
      <c r="G17" s="380"/>
      <c r="H17" s="380"/>
      <c r="I17" s="380"/>
      <c r="J17" s="380"/>
      <c r="K17" s="380"/>
      <c r="L17" s="381"/>
      <c r="M17" s="386"/>
      <c r="N17" s="380"/>
      <c r="O17" s="381"/>
      <c r="P17" s="386"/>
      <c r="Q17" s="380"/>
      <c r="R17" s="380"/>
      <c r="S17" s="380"/>
      <c r="T17" s="380"/>
      <c r="U17" s="380"/>
      <c r="V17" s="389"/>
      <c r="W17" s="366"/>
      <c r="X17" s="367"/>
      <c r="Y17" s="367"/>
      <c r="Z17" s="368"/>
      <c r="AA17" s="195"/>
      <c r="AB17" s="196"/>
      <c r="AC17" s="374"/>
      <c r="AD17" s="367"/>
      <c r="AE17" s="367"/>
      <c r="AF17" s="375"/>
      <c r="AG17" s="379"/>
      <c r="AH17" s="380"/>
      <c r="AI17" s="380"/>
      <c r="AJ17" s="380"/>
      <c r="AK17" s="380"/>
      <c r="AL17" s="380"/>
      <c r="AM17" s="381"/>
      <c r="AN17" s="386"/>
      <c r="AO17" s="380"/>
      <c r="AP17" s="381"/>
      <c r="AQ17" s="386"/>
      <c r="AR17" s="380"/>
      <c r="AS17" s="380"/>
      <c r="AT17" s="380"/>
      <c r="AU17" s="380"/>
      <c r="AV17" s="380"/>
      <c r="AW17" s="389"/>
      <c r="AX17" s="366"/>
      <c r="AY17" s="367"/>
      <c r="AZ17" s="367"/>
      <c r="BA17" s="368"/>
      <c r="BB17" s="126"/>
      <c r="BC17" s="126"/>
      <c r="BD17" s="191"/>
      <c r="BE17" s="191"/>
      <c r="BF17" s="191"/>
      <c r="BG17" s="191"/>
      <c r="BH17" s="191"/>
      <c r="BI17" s="191"/>
    </row>
    <row r="18" spans="1:61" ht="12" customHeight="1" thickBot="1" x14ac:dyDescent="0.2">
      <c r="A18" s="189"/>
      <c r="B18" s="369"/>
      <c r="C18" s="370"/>
      <c r="D18" s="370"/>
      <c r="E18" s="371"/>
      <c r="F18" s="382"/>
      <c r="G18" s="383"/>
      <c r="H18" s="383"/>
      <c r="I18" s="383"/>
      <c r="J18" s="383"/>
      <c r="K18" s="383"/>
      <c r="L18" s="384"/>
      <c r="M18" s="387"/>
      <c r="N18" s="383"/>
      <c r="O18" s="384"/>
      <c r="P18" s="387"/>
      <c r="Q18" s="383"/>
      <c r="R18" s="383"/>
      <c r="S18" s="383"/>
      <c r="T18" s="383"/>
      <c r="U18" s="383"/>
      <c r="V18" s="390"/>
      <c r="W18" s="372"/>
      <c r="X18" s="370"/>
      <c r="Y18" s="370"/>
      <c r="Z18" s="373"/>
      <c r="AA18" s="195"/>
      <c r="AB18" s="196"/>
      <c r="AC18" s="369"/>
      <c r="AD18" s="370"/>
      <c r="AE18" s="370"/>
      <c r="AF18" s="371"/>
      <c r="AG18" s="382"/>
      <c r="AH18" s="383"/>
      <c r="AI18" s="383"/>
      <c r="AJ18" s="383"/>
      <c r="AK18" s="383"/>
      <c r="AL18" s="383"/>
      <c r="AM18" s="384"/>
      <c r="AN18" s="387"/>
      <c r="AO18" s="383"/>
      <c r="AP18" s="384"/>
      <c r="AQ18" s="387"/>
      <c r="AR18" s="383"/>
      <c r="AS18" s="383"/>
      <c r="AT18" s="383"/>
      <c r="AU18" s="383"/>
      <c r="AV18" s="383"/>
      <c r="AW18" s="390"/>
      <c r="AX18" s="372"/>
      <c r="AY18" s="370"/>
      <c r="AZ18" s="370"/>
      <c r="BA18" s="373"/>
      <c r="BB18" s="126"/>
      <c r="BC18" s="126"/>
      <c r="BD18" s="191" t="s">
        <v>135</v>
      </c>
      <c r="BE18" s="191" t="s">
        <v>165</v>
      </c>
      <c r="BF18" s="191" t="s">
        <v>167</v>
      </c>
      <c r="BG18" s="191"/>
      <c r="BH18" s="191" t="s">
        <v>160</v>
      </c>
      <c r="BI18" s="191" t="s">
        <v>168</v>
      </c>
    </row>
    <row r="19" spans="1:61" ht="14.45" customHeight="1" x14ac:dyDescent="0.15">
      <c r="A19" s="189"/>
      <c r="B19" s="199"/>
      <c r="C19" s="200"/>
      <c r="D19" s="200"/>
      <c r="E19" s="200"/>
      <c r="F19" s="200"/>
      <c r="G19" s="200"/>
      <c r="H19" s="200"/>
      <c r="I19" s="200"/>
      <c r="J19" s="200"/>
      <c r="K19" s="200"/>
      <c r="L19" s="200"/>
      <c r="M19" s="200"/>
      <c r="N19" s="199"/>
      <c r="O19" s="200"/>
      <c r="P19" s="200"/>
      <c r="Q19" s="200"/>
      <c r="R19" s="200"/>
      <c r="S19" s="200"/>
      <c r="T19" s="200"/>
      <c r="U19" s="200"/>
      <c r="V19" s="200"/>
      <c r="W19" s="200"/>
      <c r="X19" s="200"/>
      <c r="Y19" s="200"/>
      <c r="Z19" s="200"/>
      <c r="AA19" s="189"/>
      <c r="AB19" s="190"/>
      <c r="AC19" s="200"/>
      <c r="AD19" s="200"/>
      <c r="AE19" s="200"/>
      <c r="AF19" s="200"/>
      <c r="AG19" s="200"/>
      <c r="AH19" s="200"/>
      <c r="AI19" s="200"/>
      <c r="AJ19" s="200"/>
      <c r="AK19" s="200"/>
      <c r="AL19" s="200"/>
      <c r="AM19" s="200"/>
      <c r="AN19" s="200"/>
      <c r="AO19" s="199"/>
      <c r="AP19" s="200"/>
      <c r="AQ19" s="200"/>
      <c r="AR19" s="200"/>
      <c r="AS19" s="200"/>
      <c r="AT19" s="200"/>
      <c r="AU19" s="200"/>
      <c r="AV19" s="200"/>
      <c r="AW19" s="200"/>
      <c r="AX19" s="200"/>
      <c r="AY19" s="200"/>
      <c r="AZ19" s="200"/>
      <c r="BA19" s="199"/>
      <c r="BB19" s="126"/>
      <c r="BC19" s="126"/>
      <c r="BD19" s="191"/>
      <c r="BE19" s="191"/>
      <c r="BF19" s="191"/>
      <c r="BG19" s="191"/>
      <c r="BH19" s="191"/>
      <c r="BI19" s="191"/>
    </row>
    <row r="20" spans="1:61" ht="14.45" customHeight="1" thickBot="1" x14ac:dyDescent="0.2">
      <c r="A20" s="189"/>
      <c r="B20" s="196"/>
      <c r="C20" s="196"/>
      <c r="D20" s="196"/>
      <c r="E20" s="196"/>
      <c r="F20" s="196"/>
      <c r="G20" s="196"/>
      <c r="H20" s="196"/>
      <c r="I20" s="196"/>
      <c r="J20" s="196"/>
      <c r="K20" s="196"/>
      <c r="L20" s="201"/>
      <c r="M20" s="201"/>
      <c r="N20" s="201"/>
      <c r="O20" s="201"/>
      <c r="P20" s="201"/>
      <c r="Q20" s="201"/>
      <c r="R20" s="201"/>
      <c r="S20" s="201"/>
      <c r="T20" s="201"/>
      <c r="U20" s="201"/>
      <c r="V20" s="201"/>
      <c r="W20" s="201"/>
      <c r="X20" s="196"/>
      <c r="Y20" s="196"/>
      <c r="Z20" s="196"/>
      <c r="AA20" s="202"/>
      <c r="AB20" s="203"/>
      <c r="AC20" s="196"/>
      <c r="AD20" s="196"/>
      <c r="AE20" s="196"/>
      <c r="AF20" s="196"/>
      <c r="AG20" s="196"/>
      <c r="AH20" s="196"/>
      <c r="AI20" s="196"/>
      <c r="AJ20" s="196"/>
      <c r="AK20" s="196"/>
      <c r="AL20" s="196"/>
      <c r="AM20" s="201"/>
      <c r="AN20" s="201"/>
      <c r="AO20" s="201"/>
      <c r="AP20" s="201"/>
      <c r="AQ20" s="201"/>
      <c r="AR20" s="201"/>
      <c r="AS20" s="201"/>
      <c r="AT20" s="201"/>
      <c r="AU20" s="201"/>
      <c r="AV20" s="201"/>
      <c r="AW20" s="201"/>
      <c r="AX20" s="201"/>
      <c r="AY20" s="196"/>
      <c r="AZ20" s="196"/>
      <c r="BA20" s="196"/>
      <c r="BB20" s="126"/>
      <c r="BC20" s="126"/>
      <c r="BD20" s="191" t="s">
        <v>136</v>
      </c>
      <c r="BE20" s="191" t="s">
        <v>139</v>
      </c>
      <c r="BF20" s="191" t="s">
        <v>96</v>
      </c>
      <c r="BG20" s="191"/>
      <c r="BH20" s="191" t="s">
        <v>157</v>
      </c>
      <c r="BI20" s="191" t="s">
        <v>94</v>
      </c>
    </row>
    <row r="21" spans="1:61" ht="14.45" customHeight="1" x14ac:dyDescent="0.15">
      <c r="A21" s="189"/>
      <c r="B21" s="450" t="s">
        <v>107</v>
      </c>
      <c r="C21" s="451"/>
      <c r="D21" s="451"/>
      <c r="E21" s="451"/>
      <c r="F21" s="451"/>
      <c r="G21" s="451"/>
      <c r="H21" s="451"/>
      <c r="I21" s="451"/>
      <c r="J21" s="452"/>
      <c r="K21" s="453" t="s">
        <v>108</v>
      </c>
      <c r="L21" s="421"/>
      <c r="M21" s="421"/>
      <c r="N21" s="421"/>
      <c r="O21" s="459" t="str">
        <f>O1</f>
        <v>北部 U9リーグ戦 第１節</v>
      </c>
      <c r="P21" s="460"/>
      <c r="Q21" s="460"/>
      <c r="R21" s="460"/>
      <c r="S21" s="460"/>
      <c r="T21" s="460"/>
      <c r="U21" s="460"/>
      <c r="V21" s="460"/>
      <c r="W21" s="460"/>
      <c r="X21" s="460"/>
      <c r="Y21" s="460"/>
      <c r="Z21" s="461"/>
      <c r="AA21" s="195"/>
      <c r="AB21" s="196"/>
      <c r="AC21" s="450" t="s">
        <v>107</v>
      </c>
      <c r="AD21" s="451"/>
      <c r="AE21" s="451"/>
      <c r="AF21" s="451"/>
      <c r="AG21" s="451"/>
      <c r="AH21" s="451"/>
      <c r="AI21" s="451"/>
      <c r="AJ21" s="451"/>
      <c r="AK21" s="452"/>
      <c r="AL21" s="453" t="s">
        <v>108</v>
      </c>
      <c r="AM21" s="421"/>
      <c r="AN21" s="421"/>
      <c r="AO21" s="421"/>
      <c r="AP21" s="454" t="str">
        <f>O1</f>
        <v>北部 U9リーグ戦 第１節</v>
      </c>
      <c r="AQ21" s="454"/>
      <c r="AR21" s="454"/>
      <c r="AS21" s="454"/>
      <c r="AT21" s="454"/>
      <c r="AU21" s="454"/>
      <c r="AV21" s="454"/>
      <c r="AW21" s="454"/>
      <c r="AX21" s="454"/>
      <c r="AY21" s="454"/>
      <c r="AZ21" s="454"/>
      <c r="BA21" s="455"/>
      <c r="BB21" s="126"/>
      <c r="BC21" s="126"/>
      <c r="BD21" s="191"/>
      <c r="BE21" s="191"/>
      <c r="BF21" s="191"/>
      <c r="BG21" s="191"/>
      <c r="BH21" s="191"/>
      <c r="BI21" s="191"/>
    </row>
    <row r="22" spans="1:61" ht="14.45" customHeight="1" x14ac:dyDescent="0.15">
      <c r="A22" s="189"/>
      <c r="B22" s="443" t="str">
        <f>BE5</f>
        <v>R2年 2月22日</v>
      </c>
      <c r="C22" s="444"/>
      <c r="D22" s="444"/>
      <c r="E22" s="444"/>
      <c r="F22" s="444"/>
      <c r="G22" s="444"/>
      <c r="H22" s="444"/>
      <c r="I22" s="444"/>
      <c r="J22" s="445"/>
      <c r="K22" s="446" t="s">
        <v>110</v>
      </c>
      <c r="L22" s="422"/>
      <c r="M22" s="422"/>
      <c r="N22" s="422"/>
      <c r="O22" s="192" t="str">
        <f>BE8</f>
        <v>荒神山Bｺｰﾄ</v>
      </c>
      <c r="P22" s="193"/>
      <c r="Q22" s="193"/>
      <c r="R22" s="193"/>
      <c r="S22" s="126"/>
      <c r="T22" s="193" t="s">
        <v>111</v>
      </c>
      <c r="U22" s="193"/>
      <c r="V22" s="193"/>
      <c r="W22" s="193"/>
      <c r="X22" s="193"/>
      <c r="Y22" s="193"/>
      <c r="Z22" s="194"/>
      <c r="AA22" s="195"/>
      <c r="AB22" s="196"/>
      <c r="AC22" s="443" t="str">
        <f>BE5</f>
        <v>R2年 2月22日</v>
      </c>
      <c r="AD22" s="444"/>
      <c r="AE22" s="444"/>
      <c r="AF22" s="444"/>
      <c r="AG22" s="444"/>
      <c r="AH22" s="444"/>
      <c r="AI22" s="444"/>
      <c r="AJ22" s="444"/>
      <c r="AK22" s="445"/>
      <c r="AL22" s="446" t="s">
        <v>110</v>
      </c>
      <c r="AM22" s="422"/>
      <c r="AN22" s="422"/>
      <c r="AO22" s="422"/>
      <c r="AP22" s="192" t="str">
        <f>BH8</f>
        <v>荒神山Dｺｰﾄ</v>
      </c>
      <c r="AQ22" s="193"/>
      <c r="AR22" s="193"/>
      <c r="AS22" s="193"/>
      <c r="AT22" s="126"/>
      <c r="AU22" s="193" t="s">
        <v>111</v>
      </c>
      <c r="AV22" s="193"/>
      <c r="AW22" s="193"/>
      <c r="AX22" s="193"/>
      <c r="AY22" s="193"/>
      <c r="AZ22" s="193"/>
      <c r="BA22" s="194"/>
      <c r="BB22" s="126"/>
      <c r="BC22" s="126"/>
      <c r="BD22" s="191" t="s">
        <v>137</v>
      </c>
      <c r="BE22" s="191"/>
      <c r="BF22" s="191"/>
      <c r="BG22" s="191"/>
      <c r="BH22" s="191"/>
      <c r="BI22" s="191"/>
    </row>
    <row r="23" spans="1:61" ht="12.6" customHeight="1" thickBot="1" x14ac:dyDescent="0.2">
      <c r="A23" s="189"/>
      <c r="B23" s="447" t="s">
        <v>112</v>
      </c>
      <c r="C23" s="448"/>
      <c r="D23" s="448"/>
      <c r="E23" s="449"/>
      <c r="F23" s="431" t="str">
        <f>BD12</f>
        <v>9：40～</v>
      </c>
      <c r="G23" s="431"/>
      <c r="H23" s="431"/>
      <c r="I23" s="431"/>
      <c r="J23" s="432"/>
      <c r="K23" s="433" t="s">
        <v>113</v>
      </c>
      <c r="L23" s="434"/>
      <c r="M23" s="434"/>
      <c r="N23" s="434"/>
      <c r="O23" s="434"/>
      <c r="P23" s="435"/>
      <c r="Q23" s="436" t="s">
        <v>114</v>
      </c>
      <c r="R23" s="437"/>
      <c r="S23" s="438"/>
      <c r="T23" s="439" t="s">
        <v>115</v>
      </c>
      <c r="U23" s="439"/>
      <c r="V23" s="439"/>
      <c r="W23" s="439"/>
      <c r="X23" s="439"/>
      <c r="Y23" s="439"/>
      <c r="Z23" s="440"/>
      <c r="AA23" s="195"/>
      <c r="AB23" s="196"/>
      <c r="AC23" s="447" t="s">
        <v>112</v>
      </c>
      <c r="AD23" s="448"/>
      <c r="AE23" s="448"/>
      <c r="AF23" s="449"/>
      <c r="AG23" s="431" t="str">
        <f>BD12</f>
        <v>9：40～</v>
      </c>
      <c r="AH23" s="431"/>
      <c r="AI23" s="431"/>
      <c r="AJ23" s="431"/>
      <c r="AK23" s="432"/>
      <c r="AL23" s="433" t="s">
        <v>113</v>
      </c>
      <c r="AM23" s="434"/>
      <c r="AN23" s="434"/>
      <c r="AO23" s="434"/>
      <c r="AP23" s="434"/>
      <c r="AQ23" s="435"/>
      <c r="AR23" s="436" t="s">
        <v>114</v>
      </c>
      <c r="AS23" s="437"/>
      <c r="AT23" s="438"/>
      <c r="AU23" s="439" t="s">
        <v>115</v>
      </c>
      <c r="AV23" s="439"/>
      <c r="AW23" s="439"/>
      <c r="AX23" s="439"/>
      <c r="AY23" s="439"/>
      <c r="AZ23" s="439"/>
      <c r="BA23" s="440"/>
      <c r="BB23" s="126"/>
      <c r="BC23" s="126"/>
      <c r="BD23" s="191"/>
      <c r="BE23" s="191"/>
      <c r="BF23" s="191"/>
      <c r="BG23" s="191"/>
      <c r="BH23" s="191"/>
      <c r="BI23" s="191"/>
    </row>
    <row r="24" spans="1:61" ht="12.6" customHeight="1" x14ac:dyDescent="0.15">
      <c r="A24" s="189"/>
      <c r="B24" s="441" t="s">
        <v>118</v>
      </c>
      <c r="C24" s="421"/>
      <c r="D24" s="421"/>
      <c r="E24" s="442"/>
      <c r="F24" s="414" t="str">
        <f>BE12</f>
        <v>豊栄</v>
      </c>
      <c r="G24" s="415"/>
      <c r="H24" s="415"/>
      <c r="I24" s="415"/>
      <c r="J24" s="415"/>
      <c r="K24" s="415"/>
      <c r="L24" s="416"/>
      <c r="M24" s="420" t="s">
        <v>119</v>
      </c>
      <c r="N24" s="421"/>
      <c r="O24" s="421"/>
      <c r="P24" s="423" t="str">
        <f>BF12</f>
        <v>旭森B</v>
      </c>
      <c r="Q24" s="415"/>
      <c r="R24" s="415"/>
      <c r="S24" s="415"/>
      <c r="T24" s="415"/>
      <c r="U24" s="415"/>
      <c r="V24" s="424"/>
      <c r="W24" s="427" t="s">
        <v>118</v>
      </c>
      <c r="X24" s="421"/>
      <c r="Y24" s="421"/>
      <c r="Z24" s="428"/>
      <c r="AA24" s="195"/>
      <c r="AB24" s="196"/>
      <c r="AC24" s="441" t="s">
        <v>118</v>
      </c>
      <c r="AD24" s="421"/>
      <c r="AE24" s="421"/>
      <c r="AF24" s="442"/>
      <c r="AG24" s="414" t="str">
        <f>BH12</f>
        <v>愛知</v>
      </c>
      <c r="AH24" s="415"/>
      <c r="AI24" s="415"/>
      <c r="AJ24" s="415"/>
      <c r="AK24" s="415"/>
      <c r="AL24" s="415"/>
      <c r="AM24" s="416"/>
      <c r="AN24" s="420" t="s">
        <v>119</v>
      </c>
      <c r="AO24" s="421"/>
      <c r="AP24" s="421"/>
      <c r="AQ24" s="423" t="str">
        <f>BI12</f>
        <v>彦根</v>
      </c>
      <c r="AR24" s="415"/>
      <c r="AS24" s="415"/>
      <c r="AT24" s="415"/>
      <c r="AU24" s="415"/>
      <c r="AV24" s="415"/>
      <c r="AW24" s="424"/>
      <c r="AX24" s="427" t="s">
        <v>118</v>
      </c>
      <c r="AY24" s="421"/>
      <c r="AZ24" s="421"/>
      <c r="BA24" s="428"/>
      <c r="BB24" s="126"/>
      <c r="BC24" s="126"/>
      <c r="BD24" s="191" t="s">
        <v>138</v>
      </c>
      <c r="BE24" s="191"/>
      <c r="BF24" s="191"/>
      <c r="BG24" s="191"/>
      <c r="BH24" s="191"/>
      <c r="BI24" s="191"/>
    </row>
    <row r="25" spans="1:61" ht="12.6" customHeight="1" x14ac:dyDescent="0.15">
      <c r="A25" s="189"/>
      <c r="B25" s="429" t="s">
        <v>120</v>
      </c>
      <c r="C25" s="411"/>
      <c r="D25" s="411" t="s">
        <v>121</v>
      </c>
      <c r="E25" s="430"/>
      <c r="F25" s="417"/>
      <c r="G25" s="418"/>
      <c r="H25" s="418"/>
      <c r="I25" s="418"/>
      <c r="J25" s="418"/>
      <c r="K25" s="418"/>
      <c r="L25" s="419"/>
      <c r="M25" s="422"/>
      <c r="N25" s="422"/>
      <c r="O25" s="422"/>
      <c r="P25" s="425"/>
      <c r="Q25" s="418"/>
      <c r="R25" s="418"/>
      <c r="S25" s="418"/>
      <c r="T25" s="418"/>
      <c r="U25" s="418"/>
      <c r="V25" s="426"/>
      <c r="W25" s="410" t="s">
        <v>120</v>
      </c>
      <c r="X25" s="411"/>
      <c r="Y25" s="411" t="s">
        <v>121</v>
      </c>
      <c r="Z25" s="412"/>
      <c r="AA25" s="195"/>
      <c r="AB25" s="196"/>
      <c r="AC25" s="429" t="s">
        <v>120</v>
      </c>
      <c r="AD25" s="411"/>
      <c r="AE25" s="411" t="s">
        <v>121</v>
      </c>
      <c r="AF25" s="430"/>
      <c r="AG25" s="417"/>
      <c r="AH25" s="418"/>
      <c r="AI25" s="418"/>
      <c r="AJ25" s="418"/>
      <c r="AK25" s="418"/>
      <c r="AL25" s="418"/>
      <c r="AM25" s="419"/>
      <c r="AN25" s="422"/>
      <c r="AO25" s="422"/>
      <c r="AP25" s="422"/>
      <c r="AQ25" s="425"/>
      <c r="AR25" s="418"/>
      <c r="AS25" s="418"/>
      <c r="AT25" s="418"/>
      <c r="AU25" s="418"/>
      <c r="AV25" s="418"/>
      <c r="AW25" s="426"/>
      <c r="AX25" s="410" t="s">
        <v>120</v>
      </c>
      <c r="AY25" s="411"/>
      <c r="AZ25" s="411" t="s">
        <v>121</v>
      </c>
      <c r="BA25" s="412"/>
      <c r="BB25" s="126"/>
      <c r="BC25" s="126"/>
      <c r="BD25" s="204"/>
      <c r="BE25" s="204"/>
      <c r="BF25" s="204"/>
      <c r="BG25" s="204"/>
      <c r="BH25" s="204"/>
      <c r="BI25" s="204"/>
    </row>
    <row r="26" spans="1:61" ht="12" customHeight="1" x14ac:dyDescent="0.15">
      <c r="A26" s="189"/>
      <c r="B26" s="413"/>
      <c r="C26" s="399"/>
      <c r="D26" s="399"/>
      <c r="E26" s="402"/>
      <c r="F26" s="403" t="s">
        <v>123</v>
      </c>
      <c r="G26" s="404"/>
      <c r="H26" s="404"/>
      <c r="I26" s="404"/>
      <c r="J26" s="404"/>
      <c r="K26" s="405"/>
      <c r="L26" s="197"/>
      <c r="M26" s="406" t="s">
        <v>124</v>
      </c>
      <c r="N26" s="406"/>
      <c r="O26" s="406"/>
      <c r="P26" s="198"/>
      <c r="Q26" s="403" t="s">
        <v>123</v>
      </c>
      <c r="R26" s="404"/>
      <c r="S26" s="404"/>
      <c r="T26" s="404"/>
      <c r="U26" s="404"/>
      <c r="V26" s="407"/>
      <c r="W26" s="408"/>
      <c r="X26" s="399"/>
      <c r="Y26" s="399"/>
      <c r="Z26" s="409"/>
      <c r="AA26" s="195"/>
      <c r="AB26" s="196"/>
      <c r="AC26" s="413"/>
      <c r="AD26" s="399"/>
      <c r="AE26" s="399"/>
      <c r="AF26" s="402"/>
      <c r="AG26" s="403" t="s">
        <v>123</v>
      </c>
      <c r="AH26" s="404"/>
      <c r="AI26" s="404"/>
      <c r="AJ26" s="404"/>
      <c r="AK26" s="404"/>
      <c r="AL26" s="405"/>
      <c r="AM26" s="197"/>
      <c r="AN26" s="406" t="s">
        <v>124</v>
      </c>
      <c r="AO26" s="406"/>
      <c r="AP26" s="406"/>
      <c r="AQ26" s="198"/>
      <c r="AR26" s="403" t="s">
        <v>123</v>
      </c>
      <c r="AS26" s="404"/>
      <c r="AT26" s="404"/>
      <c r="AU26" s="404"/>
      <c r="AV26" s="404"/>
      <c r="AW26" s="407"/>
      <c r="AX26" s="408"/>
      <c r="AY26" s="399"/>
      <c r="AZ26" s="399"/>
      <c r="BA26" s="409"/>
      <c r="BB26" s="126"/>
      <c r="BC26" s="126"/>
      <c r="BD26" s="126"/>
      <c r="BE26" s="126"/>
      <c r="BF26" s="126"/>
      <c r="BG26" s="126"/>
      <c r="BH26" s="126"/>
      <c r="BI26" s="126"/>
    </row>
    <row r="27" spans="1:61" ht="12" customHeight="1" x14ac:dyDescent="0.15">
      <c r="A27" s="189"/>
      <c r="B27" s="374"/>
      <c r="C27" s="367"/>
      <c r="D27" s="367"/>
      <c r="E27" s="375"/>
      <c r="F27" s="398"/>
      <c r="G27" s="399"/>
      <c r="H27" s="399"/>
      <c r="I27" s="399"/>
      <c r="J27" s="399"/>
      <c r="K27" s="399"/>
      <c r="L27" s="399"/>
      <c r="M27" s="400" t="s">
        <v>125</v>
      </c>
      <c r="N27" s="400"/>
      <c r="O27" s="400"/>
      <c r="P27" s="399"/>
      <c r="Q27" s="399"/>
      <c r="R27" s="399"/>
      <c r="S27" s="399"/>
      <c r="T27" s="399"/>
      <c r="U27" s="399"/>
      <c r="V27" s="401"/>
      <c r="W27" s="366"/>
      <c r="X27" s="367"/>
      <c r="Y27" s="367"/>
      <c r="Z27" s="368"/>
      <c r="AA27" s="195"/>
      <c r="AB27" s="196"/>
      <c r="AC27" s="374"/>
      <c r="AD27" s="367"/>
      <c r="AE27" s="367"/>
      <c r="AF27" s="375"/>
      <c r="AG27" s="398"/>
      <c r="AH27" s="399"/>
      <c r="AI27" s="399"/>
      <c r="AJ27" s="399"/>
      <c r="AK27" s="399"/>
      <c r="AL27" s="399"/>
      <c r="AM27" s="399"/>
      <c r="AN27" s="400" t="s">
        <v>125</v>
      </c>
      <c r="AO27" s="400"/>
      <c r="AP27" s="400"/>
      <c r="AQ27" s="399"/>
      <c r="AR27" s="399"/>
      <c r="AS27" s="399"/>
      <c r="AT27" s="399"/>
      <c r="AU27" s="399"/>
      <c r="AV27" s="399"/>
      <c r="AW27" s="401"/>
      <c r="AX27" s="366"/>
      <c r="AY27" s="367"/>
      <c r="AZ27" s="367"/>
      <c r="BA27" s="368"/>
      <c r="BB27" s="126"/>
      <c r="BC27" s="126"/>
      <c r="BD27" s="126"/>
      <c r="BE27" s="126"/>
      <c r="BF27" s="126"/>
      <c r="BG27" s="126"/>
      <c r="BH27" s="126"/>
      <c r="BI27" s="126"/>
    </row>
    <row r="28" spans="1:61" ht="12" customHeight="1" x14ac:dyDescent="0.15">
      <c r="A28" s="189"/>
      <c r="B28" s="374"/>
      <c r="C28" s="367"/>
      <c r="D28" s="367"/>
      <c r="E28" s="375"/>
      <c r="F28" s="391"/>
      <c r="G28" s="367"/>
      <c r="H28" s="367"/>
      <c r="I28" s="367"/>
      <c r="J28" s="367"/>
      <c r="K28" s="367"/>
      <c r="L28" s="367"/>
      <c r="M28" s="394"/>
      <c r="N28" s="394"/>
      <c r="O28" s="394"/>
      <c r="P28" s="367"/>
      <c r="Q28" s="367"/>
      <c r="R28" s="367"/>
      <c r="S28" s="367"/>
      <c r="T28" s="367"/>
      <c r="U28" s="367"/>
      <c r="V28" s="396"/>
      <c r="W28" s="366"/>
      <c r="X28" s="367"/>
      <c r="Y28" s="367"/>
      <c r="Z28" s="368"/>
      <c r="AA28" s="195"/>
      <c r="AB28" s="196"/>
      <c r="AC28" s="374"/>
      <c r="AD28" s="367"/>
      <c r="AE28" s="367"/>
      <c r="AF28" s="375"/>
      <c r="AG28" s="391"/>
      <c r="AH28" s="367"/>
      <c r="AI28" s="367"/>
      <c r="AJ28" s="367"/>
      <c r="AK28" s="367"/>
      <c r="AL28" s="367"/>
      <c r="AM28" s="367"/>
      <c r="AN28" s="394"/>
      <c r="AO28" s="394"/>
      <c r="AP28" s="394"/>
      <c r="AQ28" s="367"/>
      <c r="AR28" s="367"/>
      <c r="AS28" s="367"/>
      <c r="AT28" s="367"/>
      <c r="AU28" s="367"/>
      <c r="AV28" s="367"/>
      <c r="AW28" s="396"/>
      <c r="AX28" s="366"/>
      <c r="AY28" s="367"/>
      <c r="AZ28" s="367"/>
      <c r="BA28" s="368"/>
      <c r="BB28" s="126"/>
      <c r="BC28" s="126"/>
      <c r="BD28" s="126"/>
      <c r="BE28" s="126"/>
      <c r="BF28" s="126"/>
      <c r="BG28" s="126"/>
      <c r="BH28" s="126"/>
      <c r="BI28" s="126"/>
    </row>
    <row r="29" spans="1:61" ht="12" customHeight="1" x14ac:dyDescent="0.15">
      <c r="A29" s="189"/>
      <c r="B29" s="374"/>
      <c r="C29" s="367"/>
      <c r="D29" s="367"/>
      <c r="E29" s="375"/>
      <c r="F29" s="391"/>
      <c r="G29" s="367"/>
      <c r="H29" s="367"/>
      <c r="I29" s="367"/>
      <c r="J29" s="367"/>
      <c r="K29" s="367"/>
      <c r="L29" s="367"/>
      <c r="M29" s="394"/>
      <c r="N29" s="394"/>
      <c r="O29" s="394"/>
      <c r="P29" s="367"/>
      <c r="Q29" s="367"/>
      <c r="R29" s="367"/>
      <c r="S29" s="367"/>
      <c r="T29" s="367"/>
      <c r="U29" s="367"/>
      <c r="V29" s="396"/>
      <c r="W29" s="366"/>
      <c r="X29" s="367"/>
      <c r="Y29" s="367"/>
      <c r="Z29" s="368"/>
      <c r="AA29" s="189"/>
      <c r="AB29" s="190"/>
      <c r="AC29" s="374"/>
      <c r="AD29" s="367"/>
      <c r="AE29" s="367"/>
      <c r="AF29" s="375"/>
      <c r="AG29" s="391"/>
      <c r="AH29" s="367"/>
      <c r="AI29" s="367"/>
      <c r="AJ29" s="367"/>
      <c r="AK29" s="367"/>
      <c r="AL29" s="367"/>
      <c r="AM29" s="367"/>
      <c r="AN29" s="394"/>
      <c r="AO29" s="394"/>
      <c r="AP29" s="394"/>
      <c r="AQ29" s="367"/>
      <c r="AR29" s="367"/>
      <c r="AS29" s="367"/>
      <c r="AT29" s="367"/>
      <c r="AU29" s="367"/>
      <c r="AV29" s="367"/>
      <c r="AW29" s="396"/>
      <c r="AX29" s="366"/>
      <c r="AY29" s="367"/>
      <c r="AZ29" s="367"/>
      <c r="BA29" s="368"/>
      <c r="BB29" s="126"/>
      <c r="BC29" s="126"/>
      <c r="BD29" s="126"/>
      <c r="BE29" s="126"/>
      <c r="BF29" s="126"/>
      <c r="BG29" s="126"/>
      <c r="BH29" s="126"/>
      <c r="BI29" s="126"/>
    </row>
    <row r="30" spans="1:61" ht="12" customHeight="1" x14ac:dyDescent="0.15">
      <c r="A30" s="189"/>
      <c r="B30" s="374"/>
      <c r="C30" s="367"/>
      <c r="D30" s="367"/>
      <c r="E30" s="375"/>
      <c r="F30" s="391"/>
      <c r="G30" s="367"/>
      <c r="H30" s="367"/>
      <c r="I30" s="367"/>
      <c r="J30" s="367"/>
      <c r="K30" s="367"/>
      <c r="L30" s="367"/>
      <c r="M30" s="394"/>
      <c r="N30" s="394"/>
      <c r="O30" s="394"/>
      <c r="P30" s="367"/>
      <c r="Q30" s="367"/>
      <c r="R30" s="367"/>
      <c r="S30" s="367"/>
      <c r="T30" s="367"/>
      <c r="U30" s="367"/>
      <c r="V30" s="396"/>
      <c r="W30" s="366"/>
      <c r="X30" s="367"/>
      <c r="Y30" s="367"/>
      <c r="Z30" s="368"/>
      <c r="AA30" s="195"/>
      <c r="AB30" s="196"/>
      <c r="AC30" s="374"/>
      <c r="AD30" s="367"/>
      <c r="AE30" s="367"/>
      <c r="AF30" s="375"/>
      <c r="AG30" s="391"/>
      <c r="AH30" s="367"/>
      <c r="AI30" s="367"/>
      <c r="AJ30" s="367"/>
      <c r="AK30" s="367"/>
      <c r="AL30" s="367"/>
      <c r="AM30" s="367"/>
      <c r="AN30" s="394"/>
      <c r="AO30" s="394"/>
      <c r="AP30" s="394"/>
      <c r="AQ30" s="367"/>
      <c r="AR30" s="367"/>
      <c r="AS30" s="367"/>
      <c r="AT30" s="367"/>
      <c r="AU30" s="367"/>
      <c r="AV30" s="367"/>
      <c r="AW30" s="396"/>
      <c r="AX30" s="366"/>
      <c r="AY30" s="367"/>
      <c r="AZ30" s="367"/>
      <c r="BA30" s="368"/>
      <c r="BB30" s="126"/>
      <c r="BC30" s="126"/>
      <c r="BD30" s="126"/>
      <c r="BE30" s="126"/>
      <c r="BF30" s="126"/>
      <c r="BG30" s="126"/>
      <c r="BH30" s="126"/>
      <c r="BI30" s="126"/>
    </row>
    <row r="31" spans="1:61" ht="12" customHeight="1" x14ac:dyDescent="0.15">
      <c r="A31" s="189"/>
      <c r="B31" s="374"/>
      <c r="C31" s="367"/>
      <c r="D31" s="367"/>
      <c r="E31" s="375"/>
      <c r="F31" s="391"/>
      <c r="G31" s="367"/>
      <c r="H31" s="367"/>
      <c r="I31" s="367"/>
      <c r="J31" s="367"/>
      <c r="K31" s="367"/>
      <c r="L31" s="367"/>
      <c r="M31" s="394" t="s">
        <v>130</v>
      </c>
      <c r="N31" s="394"/>
      <c r="O31" s="394"/>
      <c r="P31" s="367"/>
      <c r="Q31" s="367"/>
      <c r="R31" s="367"/>
      <c r="S31" s="367"/>
      <c r="T31" s="367"/>
      <c r="U31" s="367"/>
      <c r="V31" s="396"/>
      <c r="W31" s="366"/>
      <c r="X31" s="367"/>
      <c r="Y31" s="367"/>
      <c r="Z31" s="368"/>
      <c r="AA31" s="195"/>
      <c r="AB31" s="196"/>
      <c r="AC31" s="374"/>
      <c r="AD31" s="367"/>
      <c r="AE31" s="367"/>
      <c r="AF31" s="375"/>
      <c r="AG31" s="391"/>
      <c r="AH31" s="367"/>
      <c r="AI31" s="367"/>
      <c r="AJ31" s="367"/>
      <c r="AK31" s="367"/>
      <c r="AL31" s="367"/>
      <c r="AM31" s="367"/>
      <c r="AN31" s="394" t="s">
        <v>130</v>
      </c>
      <c r="AO31" s="394"/>
      <c r="AP31" s="394"/>
      <c r="AQ31" s="367"/>
      <c r="AR31" s="367"/>
      <c r="AS31" s="367"/>
      <c r="AT31" s="367"/>
      <c r="AU31" s="367"/>
      <c r="AV31" s="367"/>
      <c r="AW31" s="396"/>
      <c r="AX31" s="366"/>
      <c r="AY31" s="367"/>
      <c r="AZ31" s="367"/>
      <c r="BA31" s="368"/>
      <c r="BB31" s="126"/>
      <c r="BC31" s="126"/>
      <c r="BD31" s="126"/>
      <c r="BE31" s="126"/>
      <c r="BF31" s="126"/>
      <c r="BG31" s="126"/>
      <c r="BH31" s="126"/>
      <c r="BI31" s="126"/>
    </row>
    <row r="32" spans="1:61" ht="12" customHeight="1" x14ac:dyDescent="0.15">
      <c r="A32" s="189"/>
      <c r="B32" s="374"/>
      <c r="C32" s="367"/>
      <c r="D32" s="367"/>
      <c r="E32" s="375"/>
      <c r="F32" s="391"/>
      <c r="G32" s="367"/>
      <c r="H32" s="367"/>
      <c r="I32" s="367"/>
      <c r="J32" s="367"/>
      <c r="K32" s="367"/>
      <c r="L32" s="367"/>
      <c r="M32" s="394"/>
      <c r="N32" s="394"/>
      <c r="O32" s="394"/>
      <c r="P32" s="367"/>
      <c r="Q32" s="367"/>
      <c r="R32" s="367"/>
      <c r="S32" s="367"/>
      <c r="T32" s="367"/>
      <c r="U32" s="367"/>
      <c r="V32" s="396"/>
      <c r="W32" s="366"/>
      <c r="X32" s="367"/>
      <c r="Y32" s="367"/>
      <c r="Z32" s="368"/>
      <c r="AA32" s="195"/>
      <c r="AB32" s="196"/>
      <c r="AC32" s="374"/>
      <c r="AD32" s="367"/>
      <c r="AE32" s="367"/>
      <c r="AF32" s="375"/>
      <c r="AG32" s="391"/>
      <c r="AH32" s="367"/>
      <c r="AI32" s="367"/>
      <c r="AJ32" s="367"/>
      <c r="AK32" s="367"/>
      <c r="AL32" s="367"/>
      <c r="AM32" s="367"/>
      <c r="AN32" s="394"/>
      <c r="AO32" s="394"/>
      <c r="AP32" s="394"/>
      <c r="AQ32" s="367"/>
      <c r="AR32" s="367"/>
      <c r="AS32" s="367"/>
      <c r="AT32" s="367"/>
      <c r="AU32" s="367"/>
      <c r="AV32" s="367"/>
      <c r="AW32" s="396"/>
      <c r="AX32" s="366"/>
      <c r="AY32" s="367"/>
      <c r="AZ32" s="367"/>
      <c r="BA32" s="368"/>
      <c r="BB32" s="126"/>
      <c r="BC32" s="126"/>
      <c r="BD32" s="126"/>
      <c r="BE32" s="126"/>
      <c r="BF32" s="126"/>
      <c r="BG32" s="126"/>
      <c r="BH32" s="126"/>
      <c r="BI32" s="126"/>
    </row>
    <row r="33" spans="1:61" ht="12" customHeight="1" x14ac:dyDescent="0.15">
      <c r="A33" s="189"/>
      <c r="B33" s="374"/>
      <c r="C33" s="367"/>
      <c r="D33" s="367"/>
      <c r="E33" s="375"/>
      <c r="F33" s="391"/>
      <c r="G33" s="367"/>
      <c r="H33" s="367"/>
      <c r="I33" s="367"/>
      <c r="J33" s="367"/>
      <c r="K33" s="367"/>
      <c r="L33" s="367"/>
      <c r="M33" s="394"/>
      <c r="N33" s="394"/>
      <c r="O33" s="394"/>
      <c r="P33" s="367"/>
      <c r="Q33" s="367"/>
      <c r="R33" s="367"/>
      <c r="S33" s="367"/>
      <c r="T33" s="367"/>
      <c r="U33" s="367"/>
      <c r="V33" s="396"/>
      <c r="W33" s="366"/>
      <c r="X33" s="367"/>
      <c r="Y33" s="367"/>
      <c r="Z33" s="368"/>
      <c r="AA33" s="195"/>
      <c r="AB33" s="196"/>
      <c r="AC33" s="374"/>
      <c r="AD33" s="367"/>
      <c r="AE33" s="367"/>
      <c r="AF33" s="375"/>
      <c r="AG33" s="391"/>
      <c r="AH33" s="367"/>
      <c r="AI33" s="367"/>
      <c r="AJ33" s="367"/>
      <c r="AK33" s="367"/>
      <c r="AL33" s="367"/>
      <c r="AM33" s="367"/>
      <c r="AN33" s="394"/>
      <c r="AO33" s="394"/>
      <c r="AP33" s="394"/>
      <c r="AQ33" s="367"/>
      <c r="AR33" s="367"/>
      <c r="AS33" s="367"/>
      <c r="AT33" s="367"/>
      <c r="AU33" s="367"/>
      <c r="AV33" s="367"/>
      <c r="AW33" s="396"/>
      <c r="AX33" s="366"/>
      <c r="AY33" s="367"/>
      <c r="AZ33" s="367"/>
      <c r="BA33" s="368"/>
      <c r="BB33" s="126"/>
      <c r="BC33" s="126"/>
      <c r="BD33" s="126"/>
      <c r="BE33" s="126"/>
      <c r="BF33" s="126"/>
      <c r="BG33" s="126"/>
      <c r="BH33" s="126"/>
      <c r="BI33" s="126"/>
    </row>
    <row r="34" spans="1:61" ht="12" customHeight="1" x14ac:dyDescent="0.15">
      <c r="A34" s="189"/>
      <c r="B34" s="374"/>
      <c r="C34" s="367"/>
      <c r="D34" s="367"/>
      <c r="E34" s="375"/>
      <c r="F34" s="456"/>
      <c r="G34" s="457"/>
      <c r="H34" s="457"/>
      <c r="I34" s="457"/>
      <c r="J34" s="457"/>
      <c r="K34" s="457"/>
      <c r="L34" s="457"/>
      <c r="M34" s="395"/>
      <c r="N34" s="395"/>
      <c r="O34" s="395"/>
      <c r="P34" s="457"/>
      <c r="Q34" s="457"/>
      <c r="R34" s="457"/>
      <c r="S34" s="457"/>
      <c r="T34" s="457"/>
      <c r="U34" s="457"/>
      <c r="V34" s="458"/>
      <c r="W34" s="366"/>
      <c r="X34" s="367"/>
      <c r="Y34" s="367"/>
      <c r="Z34" s="368"/>
      <c r="AA34" s="195"/>
      <c r="AB34" s="196"/>
      <c r="AC34" s="374"/>
      <c r="AD34" s="367"/>
      <c r="AE34" s="367"/>
      <c r="AF34" s="375"/>
      <c r="AG34" s="392"/>
      <c r="AH34" s="393"/>
      <c r="AI34" s="393"/>
      <c r="AJ34" s="393"/>
      <c r="AK34" s="393"/>
      <c r="AL34" s="393"/>
      <c r="AM34" s="393"/>
      <c r="AN34" s="395"/>
      <c r="AO34" s="395"/>
      <c r="AP34" s="395"/>
      <c r="AQ34" s="393"/>
      <c r="AR34" s="393"/>
      <c r="AS34" s="393"/>
      <c r="AT34" s="393"/>
      <c r="AU34" s="393"/>
      <c r="AV34" s="393"/>
      <c r="AW34" s="397"/>
      <c r="AX34" s="366"/>
      <c r="AY34" s="367"/>
      <c r="AZ34" s="367"/>
      <c r="BA34" s="368"/>
      <c r="BB34" s="126"/>
      <c r="BC34" s="126"/>
      <c r="BD34" s="126"/>
      <c r="BE34" s="126"/>
      <c r="BF34" s="126"/>
      <c r="BG34" s="126"/>
      <c r="BH34" s="126"/>
      <c r="BI34" s="126"/>
    </row>
    <row r="35" spans="1:61" ht="12" customHeight="1" x14ac:dyDescent="0.15">
      <c r="A35" s="189"/>
      <c r="B35" s="374"/>
      <c r="C35" s="367"/>
      <c r="D35" s="367"/>
      <c r="E35" s="375"/>
      <c r="F35" s="376"/>
      <c r="G35" s="377"/>
      <c r="H35" s="377"/>
      <c r="I35" s="377"/>
      <c r="J35" s="377"/>
      <c r="K35" s="377"/>
      <c r="L35" s="378"/>
      <c r="M35" s="385" t="s">
        <v>133</v>
      </c>
      <c r="N35" s="377"/>
      <c r="O35" s="378"/>
      <c r="P35" s="385"/>
      <c r="Q35" s="377"/>
      <c r="R35" s="377"/>
      <c r="S35" s="377"/>
      <c r="T35" s="377"/>
      <c r="U35" s="377"/>
      <c r="V35" s="388"/>
      <c r="W35" s="366"/>
      <c r="X35" s="367"/>
      <c r="Y35" s="367"/>
      <c r="Z35" s="368"/>
      <c r="AA35" s="195"/>
      <c r="AB35" s="196"/>
      <c r="AC35" s="374"/>
      <c r="AD35" s="367"/>
      <c r="AE35" s="367"/>
      <c r="AF35" s="375"/>
      <c r="AG35" s="376"/>
      <c r="AH35" s="377"/>
      <c r="AI35" s="377"/>
      <c r="AJ35" s="377"/>
      <c r="AK35" s="377"/>
      <c r="AL35" s="377"/>
      <c r="AM35" s="378"/>
      <c r="AN35" s="385" t="s">
        <v>133</v>
      </c>
      <c r="AO35" s="377"/>
      <c r="AP35" s="378"/>
      <c r="AQ35" s="385"/>
      <c r="AR35" s="377"/>
      <c r="AS35" s="377"/>
      <c r="AT35" s="377"/>
      <c r="AU35" s="377"/>
      <c r="AV35" s="377"/>
      <c r="AW35" s="388"/>
      <c r="AX35" s="366"/>
      <c r="AY35" s="367"/>
      <c r="AZ35" s="367"/>
      <c r="BA35" s="368"/>
      <c r="BB35" s="126"/>
      <c r="BC35" s="126"/>
      <c r="BD35" s="126"/>
      <c r="BE35" s="126"/>
      <c r="BF35" s="126"/>
      <c r="BG35" s="126"/>
      <c r="BH35" s="126"/>
      <c r="BI35" s="126"/>
    </row>
    <row r="36" spans="1:61" ht="12" customHeight="1" x14ac:dyDescent="0.15">
      <c r="A36" s="189"/>
      <c r="B36" s="374"/>
      <c r="C36" s="367"/>
      <c r="D36" s="367"/>
      <c r="E36" s="375"/>
      <c r="F36" s="379"/>
      <c r="G36" s="380"/>
      <c r="H36" s="380"/>
      <c r="I36" s="380"/>
      <c r="J36" s="380"/>
      <c r="K36" s="380"/>
      <c r="L36" s="381"/>
      <c r="M36" s="386"/>
      <c r="N36" s="380"/>
      <c r="O36" s="381"/>
      <c r="P36" s="386"/>
      <c r="Q36" s="380"/>
      <c r="R36" s="380"/>
      <c r="S36" s="380"/>
      <c r="T36" s="380"/>
      <c r="U36" s="380"/>
      <c r="V36" s="389"/>
      <c r="W36" s="366"/>
      <c r="X36" s="367"/>
      <c r="Y36" s="367"/>
      <c r="Z36" s="368"/>
      <c r="AA36" s="195"/>
      <c r="AB36" s="196"/>
      <c r="AC36" s="374"/>
      <c r="AD36" s="367"/>
      <c r="AE36" s="367"/>
      <c r="AF36" s="375"/>
      <c r="AG36" s="379"/>
      <c r="AH36" s="380"/>
      <c r="AI36" s="380"/>
      <c r="AJ36" s="380"/>
      <c r="AK36" s="380"/>
      <c r="AL36" s="380"/>
      <c r="AM36" s="381"/>
      <c r="AN36" s="386"/>
      <c r="AO36" s="380"/>
      <c r="AP36" s="381"/>
      <c r="AQ36" s="386"/>
      <c r="AR36" s="380"/>
      <c r="AS36" s="380"/>
      <c r="AT36" s="380"/>
      <c r="AU36" s="380"/>
      <c r="AV36" s="380"/>
      <c r="AW36" s="389"/>
      <c r="AX36" s="366"/>
      <c r="AY36" s="367"/>
      <c r="AZ36" s="367"/>
      <c r="BA36" s="368"/>
      <c r="BB36" s="126"/>
      <c r="BC36" s="126"/>
      <c r="BD36" s="126"/>
      <c r="BE36" s="126"/>
      <c r="BF36" s="126"/>
      <c r="BG36" s="126"/>
      <c r="BH36" s="126"/>
      <c r="BI36" s="126"/>
    </row>
    <row r="37" spans="1:61" ht="12" customHeight="1" x14ac:dyDescent="0.15">
      <c r="A37" s="189"/>
      <c r="B37" s="374"/>
      <c r="C37" s="367"/>
      <c r="D37" s="367"/>
      <c r="E37" s="375"/>
      <c r="F37" s="379"/>
      <c r="G37" s="380"/>
      <c r="H37" s="380"/>
      <c r="I37" s="380"/>
      <c r="J37" s="380"/>
      <c r="K37" s="380"/>
      <c r="L37" s="381"/>
      <c r="M37" s="386"/>
      <c r="N37" s="380"/>
      <c r="O37" s="381"/>
      <c r="P37" s="386"/>
      <c r="Q37" s="380"/>
      <c r="R37" s="380"/>
      <c r="S37" s="380"/>
      <c r="T37" s="380"/>
      <c r="U37" s="380"/>
      <c r="V37" s="389"/>
      <c r="W37" s="366"/>
      <c r="X37" s="367"/>
      <c r="Y37" s="367"/>
      <c r="Z37" s="368"/>
      <c r="AA37" s="195"/>
      <c r="AB37" s="196"/>
      <c r="AC37" s="374"/>
      <c r="AD37" s="367"/>
      <c r="AE37" s="367"/>
      <c r="AF37" s="375"/>
      <c r="AG37" s="379"/>
      <c r="AH37" s="380"/>
      <c r="AI37" s="380"/>
      <c r="AJ37" s="380"/>
      <c r="AK37" s="380"/>
      <c r="AL37" s="380"/>
      <c r="AM37" s="381"/>
      <c r="AN37" s="386"/>
      <c r="AO37" s="380"/>
      <c r="AP37" s="381"/>
      <c r="AQ37" s="386"/>
      <c r="AR37" s="380"/>
      <c r="AS37" s="380"/>
      <c r="AT37" s="380"/>
      <c r="AU37" s="380"/>
      <c r="AV37" s="380"/>
      <c r="AW37" s="389"/>
      <c r="AX37" s="366"/>
      <c r="AY37" s="367"/>
      <c r="AZ37" s="367"/>
      <c r="BA37" s="368"/>
      <c r="BB37" s="126"/>
      <c r="BC37" s="126"/>
      <c r="BD37" s="126"/>
      <c r="BE37" s="126"/>
      <c r="BF37" s="126"/>
      <c r="BG37" s="126"/>
      <c r="BH37" s="126"/>
      <c r="BI37" s="126"/>
    </row>
    <row r="38" spans="1:61" ht="12" customHeight="1" thickBot="1" x14ac:dyDescent="0.2">
      <c r="A38" s="189"/>
      <c r="B38" s="369"/>
      <c r="C38" s="370"/>
      <c r="D38" s="370"/>
      <c r="E38" s="371"/>
      <c r="F38" s="382"/>
      <c r="G38" s="383"/>
      <c r="H38" s="383"/>
      <c r="I38" s="383"/>
      <c r="J38" s="383"/>
      <c r="K38" s="383"/>
      <c r="L38" s="384"/>
      <c r="M38" s="387"/>
      <c r="N38" s="383"/>
      <c r="O38" s="384"/>
      <c r="P38" s="387"/>
      <c r="Q38" s="383"/>
      <c r="R38" s="383"/>
      <c r="S38" s="383"/>
      <c r="T38" s="383"/>
      <c r="U38" s="383"/>
      <c r="V38" s="390"/>
      <c r="W38" s="372"/>
      <c r="X38" s="370"/>
      <c r="Y38" s="370"/>
      <c r="Z38" s="373"/>
      <c r="AA38" s="195"/>
      <c r="AB38" s="196"/>
      <c r="AC38" s="369"/>
      <c r="AD38" s="370"/>
      <c r="AE38" s="370"/>
      <c r="AF38" s="371"/>
      <c r="AG38" s="382"/>
      <c r="AH38" s="383"/>
      <c r="AI38" s="383"/>
      <c r="AJ38" s="383"/>
      <c r="AK38" s="383"/>
      <c r="AL38" s="383"/>
      <c r="AM38" s="384"/>
      <c r="AN38" s="387"/>
      <c r="AO38" s="383"/>
      <c r="AP38" s="384"/>
      <c r="AQ38" s="387"/>
      <c r="AR38" s="383"/>
      <c r="AS38" s="383"/>
      <c r="AT38" s="383"/>
      <c r="AU38" s="383"/>
      <c r="AV38" s="383"/>
      <c r="AW38" s="390"/>
      <c r="AX38" s="372"/>
      <c r="AY38" s="370"/>
      <c r="AZ38" s="370"/>
      <c r="BA38" s="373"/>
      <c r="BB38" s="126"/>
      <c r="BC38" s="126"/>
      <c r="BD38" s="126"/>
      <c r="BE38" s="126"/>
      <c r="BF38" s="126"/>
      <c r="BG38" s="126"/>
      <c r="BH38" s="126"/>
      <c r="BI38" s="126"/>
    </row>
    <row r="39" spans="1:61" ht="14.45" customHeight="1" x14ac:dyDescent="0.15">
      <c r="A39" s="189"/>
      <c r="B39" s="199"/>
      <c r="C39" s="200"/>
      <c r="D39" s="200"/>
      <c r="E39" s="200"/>
      <c r="F39" s="200"/>
      <c r="G39" s="200"/>
      <c r="H39" s="200"/>
      <c r="I39" s="200"/>
      <c r="J39" s="200"/>
      <c r="K39" s="200"/>
      <c r="L39" s="200"/>
      <c r="M39" s="200"/>
      <c r="N39" s="199"/>
      <c r="O39" s="200"/>
      <c r="P39" s="200"/>
      <c r="Q39" s="200"/>
      <c r="R39" s="200"/>
      <c r="S39" s="200"/>
      <c r="T39" s="200"/>
      <c r="U39" s="200"/>
      <c r="V39" s="200"/>
      <c r="W39" s="200"/>
      <c r="X39" s="200"/>
      <c r="Y39" s="200"/>
      <c r="Z39" s="200"/>
      <c r="AA39" s="189"/>
      <c r="AB39" s="190"/>
      <c r="AC39" s="200"/>
      <c r="AD39" s="200"/>
      <c r="AE39" s="200"/>
      <c r="AF39" s="200"/>
      <c r="AG39" s="200"/>
      <c r="AH39" s="200"/>
      <c r="AI39" s="200"/>
      <c r="AJ39" s="200"/>
      <c r="AK39" s="200"/>
      <c r="AL39" s="200"/>
      <c r="AM39" s="200"/>
      <c r="AN39" s="200"/>
      <c r="AO39" s="199"/>
      <c r="AP39" s="200"/>
      <c r="AQ39" s="200"/>
      <c r="AR39" s="200"/>
      <c r="AS39" s="200"/>
      <c r="AT39" s="200"/>
      <c r="AU39" s="200"/>
      <c r="AV39" s="200"/>
      <c r="AW39" s="200"/>
      <c r="AX39" s="200"/>
      <c r="AY39" s="200"/>
      <c r="AZ39" s="200"/>
      <c r="BA39" s="199"/>
      <c r="BB39" s="126"/>
      <c r="BC39" s="126"/>
      <c r="BD39" s="126"/>
      <c r="BE39" s="126"/>
      <c r="BF39" s="126"/>
      <c r="BG39" s="126"/>
      <c r="BH39" s="126"/>
      <c r="BI39" s="126"/>
    </row>
    <row r="40" spans="1:61" ht="14.45" customHeight="1" thickBot="1" x14ac:dyDescent="0.2">
      <c r="A40" s="189"/>
      <c r="B40" s="196"/>
      <c r="C40" s="196"/>
      <c r="D40" s="196"/>
      <c r="E40" s="196"/>
      <c r="F40" s="196"/>
      <c r="G40" s="196"/>
      <c r="H40" s="196"/>
      <c r="I40" s="196"/>
      <c r="J40" s="196"/>
      <c r="K40" s="196"/>
      <c r="L40" s="201"/>
      <c r="M40" s="201"/>
      <c r="N40" s="201"/>
      <c r="O40" s="201"/>
      <c r="P40" s="201"/>
      <c r="Q40" s="201"/>
      <c r="R40" s="201"/>
      <c r="S40" s="201"/>
      <c r="T40" s="201"/>
      <c r="U40" s="201"/>
      <c r="V40" s="201"/>
      <c r="W40" s="201"/>
      <c r="X40" s="196"/>
      <c r="Y40" s="196"/>
      <c r="Z40" s="196"/>
      <c r="AA40" s="202"/>
      <c r="AB40" s="203"/>
      <c r="AC40" s="196"/>
      <c r="AD40" s="196"/>
      <c r="AE40" s="196"/>
      <c r="AF40" s="196"/>
      <c r="AG40" s="196"/>
      <c r="AH40" s="196"/>
      <c r="AI40" s="196"/>
      <c r="AJ40" s="196"/>
      <c r="AK40" s="196"/>
      <c r="AL40" s="196"/>
      <c r="AM40" s="201"/>
      <c r="AN40" s="201"/>
      <c r="AO40" s="201"/>
      <c r="AP40" s="201"/>
      <c r="AQ40" s="201"/>
      <c r="AR40" s="201"/>
      <c r="AS40" s="201"/>
      <c r="AT40" s="201"/>
      <c r="AU40" s="201"/>
      <c r="AV40" s="201"/>
      <c r="AW40" s="201"/>
      <c r="AX40" s="201"/>
      <c r="AY40" s="196"/>
      <c r="AZ40" s="196"/>
      <c r="BA40" s="196"/>
      <c r="BB40" s="126"/>
      <c r="BC40" s="126"/>
      <c r="BD40" s="126"/>
      <c r="BE40" s="126"/>
      <c r="BF40" s="126"/>
      <c r="BG40" s="126"/>
      <c r="BH40" s="126"/>
      <c r="BI40" s="126"/>
    </row>
    <row r="41" spans="1:61" ht="14.45" customHeight="1" x14ac:dyDescent="0.15">
      <c r="A41" s="189"/>
      <c r="B41" s="450" t="s">
        <v>107</v>
      </c>
      <c r="C41" s="451"/>
      <c r="D41" s="451"/>
      <c r="E41" s="451"/>
      <c r="F41" s="451"/>
      <c r="G41" s="451"/>
      <c r="H41" s="451"/>
      <c r="I41" s="451"/>
      <c r="J41" s="452"/>
      <c r="K41" s="453" t="s">
        <v>108</v>
      </c>
      <c r="L41" s="421"/>
      <c r="M41" s="421"/>
      <c r="N41" s="421"/>
      <c r="O41" s="454" t="str">
        <f>O1</f>
        <v>北部 U9リーグ戦 第１節</v>
      </c>
      <c r="P41" s="454"/>
      <c r="Q41" s="454"/>
      <c r="R41" s="454"/>
      <c r="S41" s="454"/>
      <c r="T41" s="454"/>
      <c r="U41" s="454"/>
      <c r="V41" s="454"/>
      <c r="W41" s="454"/>
      <c r="X41" s="454"/>
      <c r="Y41" s="454"/>
      <c r="Z41" s="455"/>
      <c r="AA41" s="195"/>
      <c r="AB41" s="196"/>
      <c r="AC41" s="450" t="s">
        <v>107</v>
      </c>
      <c r="AD41" s="451"/>
      <c r="AE41" s="451"/>
      <c r="AF41" s="451"/>
      <c r="AG41" s="451"/>
      <c r="AH41" s="451"/>
      <c r="AI41" s="451"/>
      <c r="AJ41" s="451"/>
      <c r="AK41" s="452"/>
      <c r="AL41" s="453" t="s">
        <v>108</v>
      </c>
      <c r="AM41" s="421"/>
      <c r="AN41" s="421"/>
      <c r="AO41" s="421"/>
      <c r="AP41" s="454" t="str">
        <f>O1</f>
        <v>北部 U9リーグ戦 第１節</v>
      </c>
      <c r="AQ41" s="454"/>
      <c r="AR41" s="454"/>
      <c r="AS41" s="454"/>
      <c r="AT41" s="454"/>
      <c r="AU41" s="454"/>
      <c r="AV41" s="454"/>
      <c r="AW41" s="454"/>
      <c r="AX41" s="454"/>
      <c r="AY41" s="454"/>
      <c r="AZ41" s="454"/>
      <c r="BA41" s="455"/>
      <c r="BB41" s="126"/>
      <c r="BC41" s="126"/>
      <c r="BD41" s="126"/>
      <c r="BE41" s="126"/>
      <c r="BF41" s="126"/>
      <c r="BG41" s="126"/>
      <c r="BH41" s="126"/>
      <c r="BI41" s="126"/>
    </row>
    <row r="42" spans="1:61" ht="14.45" customHeight="1" x14ac:dyDescent="0.15">
      <c r="A42" s="189"/>
      <c r="B42" s="443" t="str">
        <f>BE5</f>
        <v>R2年 2月22日</v>
      </c>
      <c r="C42" s="444"/>
      <c r="D42" s="444"/>
      <c r="E42" s="444"/>
      <c r="F42" s="444"/>
      <c r="G42" s="444"/>
      <c r="H42" s="444"/>
      <c r="I42" s="444"/>
      <c r="J42" s="445"/>
      <c r="K42" s="446" t="s">
        <v>110</v>
      </c>
      <c r="L42" s="422"/>
      <c r="M42" s="422"/>
      <c r="N42" s="422"/>
      <c r="O42" s="192" t="str">
        <f>BE8</f>
        <v>荒神山Bｺｰﾄ</v>
      </c>
      <c r="P42" s="193"/>
      <c r="Q42" s="193"/>
      <c r="R42" s="193"/>
      <c r="S42" s="126"/>
      <c r="T42" s="193" t="s">
        <v>111</v>
      </c>
      <c r="U42" s="193"/>
      <c r="V42" s="193"/>
      <c r="W42" s="193"/>
      <c r="X42" s="193"/>
      <c r="Y42" s="193"/>
      <c r="Z42" s="194"/>
      <c r="AA42" s="195"/>
      <c r="AB42" s="196"/>
      <c r="AC42" s="443" t="str">
        <f>BE5</f>
        <v>R2年 2月22日</v>
      </c>
      <c r="AD42" s="444"/>
      <c r="AE42" s="444"/>
      <c r="AF42" s="444"/>
      <c r="AG42" s="444"/>
      <c r="AH42" s="444"/>
      <c r="AI42" s="444"/>
      <c r="AJ42" s="444"/>
      <c r="AK42" s="445"/>
      <c r="AL42" s="446" t="s">
        <v>110</v>
      </c>
      <c r="AM42" s="422"/>
      <c r="AN42" s="422"/>
      <c r="AO42" s="422"/>
      <c r="AP42" s="192" t="str">
        <f>BH8</f>
        <v>荒神山Dｺｰﾄ</v>
      </c>
      <c r="AQ42" s="193"/>
      <c r="AR42" s="193"/>
      <c r="AS42" s="193"/>
      <c r="AT42" s="126"/>
      <c r="AU42" s="193" t="s">
        <v>111</v>
      </c>
      <c r="AV42" s="193"/>
      <c r="AW42" s="193"/>
      <c r="AX42" s="193"/>
      <c r="AY42" s="193"/>
      <c r="AZ42" s="193"/>
      <c r="BA42" s="194"/>
      <c r="BB42" s="126"/>
      <c r="BC42" s="126"/>
      <c r="BD42" s="126"/>
      <c r="BE42" s="126"/>
      <c r="BF42" s="126"/>
      <c r="BG42" s="126"/>
      <c r="BH42" s="126"/>
      <c r="BI42" s="126"/>
    </row>
    <row r="43" spans="1:61" ht="12.6" customHeight="1" thickBot="1" x14ac:dyDescent="0.2">
      <c r="A43" s="189"/>
      <c r="B43" s="447" t="s">
        <v>112</v>
      </c>
      <c r="C43" s="448"/>
      <c r="D43" s="448"/>
      <c r="E43" s="449"/>
      <c r="F43" s="431" t="str">
        <f>BD14</f>
        <v>10：20～</v>
      </c>
      <c r="G43" s="431"/>
      <c r="H43" s="431"/>
      <c r="I43" s="431"/>
      <c r="J43" s="432"/>
      <c r="K43" s="433" t="s">
        <v>113</v>
      </c>
      <c r="L43" s="434"/>
      <c r="M43" s="434"/>
      <c r="N43" s="434"/>
      <c r="O43" s="434"/>
      <c r="P43" s="435"/>
      <c r="Q43" s="436" t="s">
        <v>114</v>
      </c>
      <c r="R43" s="437"/>
      <c r="S43" s="438"/>
      <c r="T43" s="439" t="s">
        <v>115</v>
      </c>
      <c r="U43" s="439"/>
      <c r="V43" s="439"/>
      <c r="W43" s="439"/>
      <c r="X43" s="439"/>
      <c r="Y43" s="439"/>
      <c r="Z43" s="440"/>
      <c r="AA43" s="195"/>
      <c r="AB43" s="196"/>
      <c r="AC43" s="447" t="s">
        <v>112</v>
      </c>
      <c r="AD43" s="448"/>
      <c r="AE43" s="448"/>
      <c r="AF43" s="449"/>
      <c r="AG43" s="431" t="str">
        <f>BD14</f>
        <v>10：20～</v>
      </c>
      <c r="AH43" s="431"/>
      <c r="AI43" s="431"/>
      <c r="AJ43" s="431"/>
      <c r="AK43" s="432"/>
      <c r="AL43" s="433" t="s">
        <v>113</v>
      </c>
      <c r="AM43" s="434"/>
      <c r="AN43" s="434"/>
      <c r="AO43" s="434"/>
      <c r="AP43" s="434"/>
      <c r="AQ43" s="435"/>
      <c r="AR43" s="436" t="s">
        <v>114</v>
      </c>
      <c r="AS43" s="437"/>
      <c r="AT43" s="438"/>
      <c r="AU43" s="439" t="s">
        <v>115</v>
      </c>
      <c r="AV43" s="439"/>
      <c r="AW43" s="439"/>
      <c r="AX43" s="439"/>
      <c r="AY43" s="439"/>
      <c r="AZ43" s="439"/>
      <c r="BA43" s="440"/>
      <c r="BB43" s="126"/>
      <c r="BC43" s="126"/>
      <c r="BD43" s="126"/>
      <c r="BE43" s="126"/>
      <c r="BF43" s="126"/>
      <c r="BG43" s="126"/>
      <c r="BH43" s="126"/>
      <c r="BI43" s="126"/>
    </row>
    <row r="44" spans="1:61" ht="12.6" customHeight="1" x14ac:dyDescent="0.15">
      <c r="A44" s="189"/>
      <c r="B44" s="441" t="s">
        <v>118</v>
      </c>
      <c r="C44" s="421"/>
      <c r="D44" s="421"/>
      <c r="E44" s="442"/>
      <c r="F44" s="414" t="str">
        <f>BE14</f>
        <v>亀山</v>
      </c>
      <c r="G44" s="415"/>
      <c r="H44" s="415"/>
      <c r="I44" s="415"/>
      <c r="J44" s="415"/>
      <c r="K44" s="415"/>
      <c r="L44" s="416"/>
      <c r="M44" s="420" t="s">
        <v>119</v>
      </c>
      <c r="N44" s="421"/>
      <c r="O44" s="421"/>
      <c r="P44" s="423" t="str">
        <f>BF14</f>
        <v>旭森A</v>
      </c>
      <c r="Q44" s="415"/>
      <c r="R44" s="415"/>
      <c r="S44" s="415"/>
      <c r="T44" s="415"/>
      <c r="U44" s="415"/>
      <c r="V44" s="424"/>
      <c r="W44" s="427" t="s">
        <v>118</v>
      </c>
      <c r="X44" s="421"/>
      <c r="Y44" s="421"/>
      <c r="Z44" s="428"/>
      <c r="AA44" s="195"/>
      <c r="AB44" s="196"/>
      <c r="AC44" s="441" t="s">
        <v>118</v>
      </c>
      <c r="AD44" s="421"/>
      <c r="AE44" s="421"/>
      <c r="AF44" s="442"/>
      <c r="AG44" s="414" t="str">
        <f>BH14</f>
        <v>城東</v>
      </c>
      <c r="AH44" s="415"/>
      <c r="AI44" s="415"/>
      <c r="AJ44" s="415"/>
      <c r="AK44" s="415"/>
      <c r="AL44" s="415"/>
      <c r="AM44" s="416"/>
      <c r="AN44" s="420" t="s">
        <v>119</v>
      </c>
      <c r="AO44" s="421"/>
      <c r="AP44" s="421"/>
      <c r="AQ44" s="423" t="str">
        <f>BI14</f>
        <v>金城</v>
      </c>
      <c r="AR44" s="415"/>
      <c r="AS44" s="415"/>
      <c r="AT44" s="415"/>
      <c r="AU44" s="415"/>
      <c r="AV44" s="415"/>
      <c r="AW44" s="424"/>
      <c r="AX44" s="427" t="s">
        <v>118</v>
      </c>
      <c r="AY44" s="421"/>
      <c r="AZ44" s="421"/>
      <c r="BA44" s="428"/>
      <c r="BB44" s="126"/>
      <c r="BC44" s="126"/>
      <c r="BD44" s="126"/>
      <c r="BE44" s="126"/>
      <c r="BF44" s="126"/>
      <c r="BG44" s="126"/>
      <c r="BH44" s="126"/>
      <c r="BI44" s="126"/>
    </row>
    <row r="45" spans="1:61" ht="12.6" customHeight="1" x14ac:dyDescent="0.15">
      <c r="A45" s="189"/>
      <c r="B45" s="429" t="s">
        <v>120</v>
      </c>
      <c r="C45" s="411"/>
      <c r="D45" s="411" t="s">
        <v>121</v>
      </c>
      <c r="E45" s="430"/>
      <c r="F45" s="417"/>
      <c r="G45" s="418"/>
      <c r="H45" s="418"/>
      <c r="I45" s="418"/>
      <c r="J45" s="418"/>
      <c r="K45" s="418"/>
      <c r="L45" s="419"/>
      <c r="M45" s="422"/>
      <c r="N45" s="422"/>
      <c r="O45" s="422"/>
      <c r="P45" s="425"/>
      <c r="Q45" s="418"/>
      <c r="R45" s="418"/>
      <c r="S45" s="418"/>
      <c r="T45" s="418"/>
      <c r="U45" s="418"/>
      <c r="V45" s="426"/>
      <c r="W45" s="410" t="s">
        <v>120</v>
      </c>
      <c r="X45" s="411"/>
      <c r="Y45" s="411" t="s">
        <v>121</v>
      </c>
      <c r="Z45" s="412"/>
      <c r="AA45" s="195"/>
      <c r="AB45" s="196"/>
      <c r="AC45" s="429" t="s">
        <v>120</v>
      </c>
      <c r="AD45" s="411"/>
      <c r="AE45" s="411" t="s">
        <v>121</v>
      </c>
      <c r="AF45" s="430"/>
      <c r="AG45" s="417"/>
      <c r="AH45" s="418"/>
      <c r="AI45" s="418"/>
      <c r="AJ45" s="418"/>
      <c r="AK45" s="418"/>
      <c r="AL45" s="418"/>
      <c r="AM45" s="419"/>
      <c r="AN45" s="422"/>
      <c r="AO45" s="422"/>
      <c r="AP45" s="422"/>
      <c r="AQ45" s="425"/>
      <c r="AR45" s="418"/>
      <c r="AS45" s="418"/>
      <c r="AT45" s="418"/>
      <c r="AU45" s="418"/>
      <c r="AV45" s="418"/>
      <c r="AW45" s="426"/>
      <c r="AX45" s="410" t="s">
        <v>120</v>
      </c>
      <c r="AY45" s="411"/>
      <c r="AZ45" s="411" t="s">
        <v>121</v>
      </c>
      <c r="BA45" s="412"/>
      <c r="BB45" s="126"/>
      <c r="BC45" s="126"/>
      <c r="BD45" s="126"/>
      <c r="BE45" s="126"/>
      <c r="BF45" s="126"/>
      <c r="BG45" s="126"/>
      <c r="BH45" s="126"/>
      <c r="BI45" s="126"/>
    </row>
    <row r="46" spans="1:61" ht="12" customHeight="1" x14ac:dyDescent="0.15">
      <c r="A46" s="189"/>
      <c r="B46" s="413"/>
      <c r="C46" s="399"/>
      <c r="D46" s="399"/>
      <c r="E46" s="402"/>
      <c r="F46" s="403" t="s">
        <v>123</v>
      </c>
      <c r="G46" s="404"/>
      <c r="H46" s="404"/>
      <c r="I46" s="404"/>
      <c r="J46" s="404"/>
      <c r="K46" s="405"/>
      <c r="L46" s="197"/>
      <c r="M46" s="406" t="s">
        <v>124</v>
      </c>
      <c r="N46" s="406"/>
      <c r="O46" s="406"/>
      <c r="P46" s="198"/>
      <c r="Q46" s="403" t="s">
        <v>123</v>
      </c>
      <c r="R46" s="404"/>
      <c r="S46" s="404"/>
      <c r="T46" s="404"/>
      <c r="U46" s="404"/>
      <c r="V46" s="407"/>
      <c r="W46" s="408"/>
      <c r="X46" s="399"/>
      <c r="Y46" s="399"/>
      <c r="Z46" s="409"/>
      <c r="AA46" s="195"/>
      <c r="AB46" s="196"/>
      <c r="AC46" s="413"/>
      <c r="AD46" s="399"/>
      <c r="AE46" s="399"/>
      <c r="AF46" s="402"/>
      <c r="AG46" s="403" t="s">
        <v>123</v>
      </c>
      <c r="AH46" s="404"/>
      <c r="AI46" s="404"/>
      <c r="AJ46" s="404"/>
      <c r="AK46" s="404"/>
      <c r="AL46" s="405"/>
      <c r="AM46" s="197"/>
      <c r="AN46" s="406" t="s">
        <v>124</v>
      </c>
      <c r="AO46" s="406"/>
      <c r="AP46" s="406"/>
      <c r="AQ46" s="198"/>
      <c r="AR46" s="403" t="s">
        <v>123</v>
      </c>
      <c r="AS46" s="404"/>
      <c r="AT46" s="404"/>
      <c r="AU46" s="404"/>
      <c r="AV46" s="404"/>
      <c r="AW46" s="407"/>
      <c r="AX46" s="408"/>
      <c r="AY46" s="399"/>
      <c r="AZ46" s="399"/>
      <c r="BA46" s="409"/>
      <c r="BB46" s="126"/>
      <c r="BC46" s="126"/>
      <c r="BD46" s="126"/>
      <c r="BE46" s="126"/>
      <c r="BF46" s="126"/>
      <c r="BG46" s="126"/>
      <c r="BH46" s="126"/>
      <c r="BI46" s="126"/>
    </row>
    <row r="47" spans="1:61" ht="12" customHeight="1" x14ac:dyDescent="0.15">
      <c r="A47" s="189"/>
      <c r="B47" s="374"/>
      <c r="C47" s="367"/>
      <c r="D47" s="367"/>
      <c r="E47" s="375"/>
      <c r="F47" s="398"/>
      <c r="G47" s="399"/>
      <c r="H47" s="399"/>
      <c r="I47" s="399"/>
      <c r="J47" s="399"/>
      <c r="K47" s="399"/>
      <c r="L47" s="399"/>
      <c r="M47" s="400" t="s">
        <v>125</v>
      </c>
      <c r="N47" s="400"/>
      <c r="O47" s="400"/>
      <c r="P47" s="399"/>
      <c r="Q47" s="399"/>
      <c r="R47" s="399"/>
      <c r="S47" s="399"/>
      <c r="T47" s="399"/>
      <c r="U47" s="399"/>
      <c r="V47" s="401"/>
      <c r="W47" s="366"/>
      <c r="X47" s="367"/>
      <c r="Y47" s="367"/>
      <c r="Z47" s="368"/>
      <c r="AA47" s="195"/>
      <c r="AB47" s="196"/>
      <c r="AC47" s="374"/>
      <c r="AD47" s="367"/>
      <c r="AE47" s="367"/>
      <c r="AF47" s="375"/>
      <c r="AG47" s="398"/>
      <c r="AH47" s="399"/>
      <c r="AI47" s="399"/>
      <c r="AJ47" s="399"/>
      <c r="AK47" s="399"/>
      <c r="AL47" s="399"/>
      <c r="AM47" s="399"/>
      <c r="AN47" s="400" t="s">
        <v>125</v>
      </c>
      <c r="AO47" s="400"/>
      <c r="AP47" s="400"/>
      <c r="AQ47" s="399"/>
      <c r="AR47" s="399"/>
      <c r="AS47" s="399"/>
      <c r="AT47" s="399"/>
      <c r="AU47" s="399"/>
      <c r="AV47" s="399"/>
      <c r="AW47" s="401"/>
      <c r="AX47" s="366"/>
      <c r="AY47" s="367"/>
      <c r="AZ47" s="367"/>
      <c r="BA47" s="368"/>
      <c r="BB47" s="126"/>
      <c r="BC47" s="126"/>
      <c r="BD47" s="126"/>
      <c r="BE47" s="126"/>
      <c r="BF47" s="126"/>
      <c r="BG47" s="126"/>
      <c r="BH47" s="126"/>
      <c r="BI47" s="126"/>
    </row>
    <row r="48" spans="1:61" ht="12" customHeight="1" x14ac:dyDescent="0.15">
      <c r="A48" s="189"/>
      <c r="B48" s="374"/>
      <c r="C48" s="367"/>
      <c r="D48" s="367"/>
      <c r="E48" s="375"/>
      <c r="F48" s="391"/>
      <c r="G48" s="367"/>
      <c r="H48" s="367"/>
      <c r="I48" s="367"/>
      <c r="J48" s="367"/>
      <c r="K48" s="367"/>
      <c r="L48" s="367"/>
      <c r="M48" s="394"/>
      <c r="N48" s="394"/>
      <c r="O48" s="394"/>
      <c r="P48" s="367"/>
      <c r="Q48" s="367"/>
      <c r="R48" s="367"/>
      <c r="S48" s="367"/>
      <c r="T48" s="367"/>
      <c r="U48" s="367"/>
      <c r="V48" s="396"/>
      <c r="W48" s="366"/>
      <c r="X48" s="367"/>
      <c r="Y48" s="367"/>
      <c r="Z48" s="368"/>
      <c r="AA48" s="195"/>
      <c r="AB48" s="196"/>
      <c r="AC48" s="374"/>
      <c r="AD48" s="367"/>
      <c r="AE48" s="367"/>
      <c r="AF48" s="375"/>
      <c r="AG48" s="391"/>
      <c r="AH48" s="367"/>
      <c r="AI48" s="367"/>
      <c r="AJ48" s="367"/>
      <c r="AK48" s="367"/>
      <c r="AL48" s="367"/>
      <c r="AM48" s="367"/>
      <c r="AN48" s="394"/>
      <c r="AO48" s="394"/>
      <c r="AP48" s="394"/>
      <c r="AQ48" s="367"/>
      <c r="AR48" s="367"/>
      <c r="AS48" s="367"/>
      <c r="AT48" s="367"/>
      <c r="AU48" s="367"/>
      <c r="AV48" s="367"/>
      <c r="AW48" s="396"/>
      <c r="AX48" s="366"/>
      <c r="AY48" s="367"/>
      <c r="AZ48" s="367"/>
      <c r="BA48" s="368"/>
      <c r="BB48" s="126"/>
      <c r="BC48" s="126"/>
      <c r="BD48" s="126"/>
      <c r="BE48" s="126"/>
      <c r="BF48" s="126"/>
      <c r="BG48" s="126"/>
      <c r="BH48" s="126"/>
      <c r="BI48" s="126"/>
    </row>
    <row r="49" spans="1:61" ht="12" customHeight="1" x14ac:dyDescent="0.15">
      <c r="A49" s="189"/>
      <c r="B49" s="374"/>
      <c r="C49" s="367"/>
      <c r="D49" s="367"/>
      <c r="E49" s="375"/>
      <c r="F49" s="391"/>
      <c r="G49" s="367"/>
      <c r="H49" s="367"/>
      <c r="I49" s="367"/>
      <c r="J49" s="367"/>
      <c r="K49" s="367"/>
      <c r="L49" s="367"/>
      <c r="M49" s="394"/>
      <c r="N49" s="394"/>
      <c r="O49" s="394"/>
      <c r="P49" s="367"/>
      <c r="Q49" s="367"/>
      <c r="R49" s="367"/>
      <c r="S49" s="367"/>
      <c r="T49" s="367"/>
      <c r="U49" s="367"/>
      <c r="V49" s="396"/>
      <c r="W49" s="366"/>
      <c r="X49" s="367"/>
      <c r="Y49" s="367"/>
      <c r="Z49" s="368"/>
      <c r="AA49" s="189"/>
      <c r="AB49" s="190"/>
      <c r="AC49" s="374"/>
      <c r="AD49" s="367"/>
      <c r="AE49" s="367"/>
      <c r="AF49" s="375"/>
      <c r="AG49" s="391"/>
      <c r="AH49" s="367"/>
      <c r="AI49" s="367"/>
      <c r="AJ49" s="367"/>
      <c r="AK49" s="367"/>
      <c r="AL49" s="367"/>
      <c r="AM49" s="367"/>
      <c r="AN49" s="394"/>
      <c r="AO49" s="394"/>
      <c r="AP49" s="394"/>
      <c r="AQ49" s="367"/>
      <c r="AR49" s="367"/>
      <c r="AS49" s="367"/>
      <c r="AT49" s="367"/>
      <c r="AU49" s="367"/>
      <c r="AV49" s="367"/>
      <c r="AW49" s="396"/>
      <c r="AX49" s="366"/>
      <c r="AY49" s="367"/>
      <c r="AZ49" s="367"/>
      <c r="BA49" s="368"/>
      <c r="BB49" s="126"/>
      <c r="BC49" s="126"/>
      <c r="BD49" s="126"/>
      <c r="BE49" s="126"/>
      <c r="BF49" s="126"/>
      <c r="BG49" s="126"/>
      <c r="BH49" s="126"/>
      <c r="BI49" s="126"/>
    </row>
    <row r="50" spans="1:61" ht="12" customHeight="1" x14ac:dyDescent="0.15">
      <c r="A50" s="189"/>
      <c r="B50" s="374"/>
      <c r="C50" s="367"/>
      <c r="D50" s="367"/>
      <c r="E50" s="375"/>
      <c r="F50" s="391"/>
      <c r="G50" s="367"/>
      <c r="H50" s="367"/>
      <c r="I50" s="367"/>
      <c r="J50" s="367"/>
      <c r="K50" s="367"/>
      <c r="L50" s="367"/>
      <c r="M50" s="394"/>
      <c r="N50" s="394"/>
      <c r="O50" s="394"/>
      <c r="P50" s="367"/>
      <c r="Q50" s="367"/>
      <c r="R50" s="367"/>
      <c r="S50" s="367"/>
      <c r="T50" s="367"/>
      <c r="U50" s="367"/>
      <c r="V50" s="396"/>
      <c r="W50" s="366"/>
      <c r="X50" s="367"/>
      <c r="Y50" s="367"/>
      <c r="Z50" s="368"/>
      <c r="AA50" s="195"/>
      <c r="AB50" s="196"/>
      <c r="AC50" s="374"/>
      <c r="AD50" s="367"/>
      <c r="AE50" s="367"/>
      <c r="AF50" s="375"/>
      <c r="AG50" s="391"/>
      <c r="AH50" s="367"/>
      <c r="AI50" s="367"/>
      <c r="AJ50" s="367"/>
      <c r="AK50" s="367"/>
      <c r="AL50" s="367"/>
      <c r="AM50" s="367"/>
      <c r="AN50" s="394"/>
      <c r="AO50" s="394"/>
      <c r="AP50" s="394"/>
      <c r="AQ50" s="367"/>
      <c r="AR50" s="367"/>
      <c r="AS50" s="367"/>
      <c r="AT50" s="367"/>
      <c r="AU50" s="367"/>
      <c r="AV50" s="367"/>
      <c r="AW50" s="396"/>
      <c r="AX50" s="366"/>
      <c r="AY50" s="367"/>
      <c r="AZ50" s="367"/>
      <c r="BA50" s="368"/>
      <c r="BB50" s="126"/>
      <c r="BC50" s="126"/>
      <c r="BD50" s="126"/>
      <c r="BE50" s="126"/>
      <c r="BF50" s="126"/>
      <c r="BG50" s="126"/>
      <c r="BH50" s="126"/>
      <c r="BI50" s="126"/>
    </row>
    <row r="51" spans="1:61" ht="12" customHeight="1" x14ac:dyDescent="0.15">
      <c r="A51" s="189"/>
      <c r="B51" s="374"/>
      <c r="C51" s="367"/>
      <c r="D51" s="367"/>
      <c r="E51" s="375"/>
      <c r="F51" s="391"/>
      <c r="G51" s="367"/>
      <c r="H51" s="367"/>
      <c r="I51" s="367"/>
      <c r="J51" s="367"/>
      <c r="K51" s="367"/>
      <c r="L51" s="367"/>
      <c r="M51" s="394" t="s">
        <v>130</v>
      </c>
      <c r="N51" s="394"/>
      <c r="O51" s="394"/>
      <c r="P51" s="367"/>
      <c r="Q51" s="367"/>
      <c r="R51" s="367"/>
      <c r="S51" s="367"/>
      <c r="T51" s="367"/>
      <c r="U51" s="367"/>
      <c r="V51" s="396"/>
      <c r="W51" s="366"/>
      <c r="X51" s="367"/>
      <c r="Y51" s="367"/>
      <c r="Z51" s="368"/>
      <c r="AA51" s="195"/>
      <c r="AB51" s="196"/>
      <c r="AC51" s="374"/>
      <c r="AD51" s="367"/>
      <c r="AE51" s="367"/>
      <c r="AF51" s="375"/>
      <c r="AG51" s="391"/>
      <c r="AH51" s="367"/>
      <c r="AI51" s="367"/>
      <c r="AJ51" s="367"/>
      <c r="AK51" s="367"/>
      <c r="AL51" s="367"/>
      <c r="AM51" s="367"/>
      <c r="AN51" s="394" t="s">
        <v>130</v>
      </c>
      <c r="AO51" s="394"/>
      <c r="AP51" s="394"/>
      <c r="AQ51" s="367"/>
      <c r="AR51" s="367"/>
      <c r="AS51" s="367"/>
      <c r="AT51" s="367"/>
      <c r="AU51" s="367"/>
      <c r="AV51" s="367"/>
      <c r="AW51" s="396"/>
      <c r="AX51" s="366"/>
      <c r="AY51" s="367"/>
      <c r="AZ51" s="367"/>
      <c r="BA51" s="368"/>
      <c r="BB51" s="126"/>
      <c r="BC51" s="126"/>
      <c r="BD51" s="126"/>
      <c r="BE51" s="126"/>
      <c r="BF51" s="126"/>
      <c r="BG51" s="126"/>
      <c r="BH51" s="126"/>
      <c r="BI51" s="126"/>
    </row>
    <row r="52" spans="1:61" ht="12" customHeight="1" x14ac:dyDescent="0.15">
      <c r="A52" s="189"/>
      <c r="B52" s="374"/>
      <c r="C52" s="367"/>
      <c r="D52" s="367"/>
      <c r="E52" s="375"/>
      <c r="F52" s="391"/>
      <c r="G52" s="367"/>
      <c r="H52" s="367"/>
      <c r="I52" s="367"/>
      <c r="J52" s="367"/>
      <c r="K52" s="367"/>
      <c r="L52" s="367"/>
      <c r="M52" s="394"/>
      <c r="N52" s="394"/>
      <c r="O52" s="394"/>
      <c r="P52" s="367"/>
      <c r="Q52" s="367"/>
      <c r="R52" s="367"/>
      <c r="S52" s="367"/>
      <c r="T52" s="367"/>
      <c r="U52" s="367"/>
      <c r="V52" s="396"/>
      <c r="W52" s="366"/>
      <c r="X52" s="367"/>
      <c r="Y52" s="367"/>
      <c r="Z52" s="368"/>
      <c r="AA52" s="195"/>
      <c r="AB52" s="196"/>
      <c r="AC52" s="374"/>
      <c r="AD52" s="367"/>
      <c r="AE52" s="367"/>
      <c r="AF52" s="375"/>
      <c r="AG52" s="391"/>
      <c r="AH52" s="367"/>
      <c r="AI52" s="367"/>
      <c r="AJ52" s="367"/>
      <c r="AK52" s="367"/>
      <c r="AL52" s="367"/>
      <c r="AM52" s="367"/>
      <c r="AN52" s="394"/>
      <c r="AO52" s="394"/>
      <c r="AP52" s="394"/>
      <c r="AQ52" s="367"/>
      <c r="AR52" s="367"/>
      <c r="AS52" s="367"/>
      <c r="AT52" s="367"/>
      <c r="AU52" s="367"/>
      <c r="AV52" s="367"/>
      <c r="AW52" s="396"/>
      <c r="AX52" s="366"/>
      <c r="AY52" s="367"/>
      <c r="AZ52" s="367"/>
      <c r="BA52" s="368"/>
      <c r="BB52" s="126"/>
      <c r="BC52" s="126"/>
      <c r="BD52" s="126"/>
      <c r="BE52" s="126"/>
      <c r="BF52" s="126"/>
      <c r="BG52" s="126"/>
      <c r="BH52" s="126"/>
      <c r="BI52" s="126"/>
    </row>
    <row r="53" spans="1:61" ht="12" customHeight="1" x14ac:dyDescent="0.15">
      <c r="A53" s="189"/>
      <c r="B53" s="374"/>
      <c r="C53" s="367"/>
      <c r="D53" s="367"/>
      <c r="E53" s="375"/>
      <c r="F53" s="391"/>
      <c r="G53" s="367"/>
      <c r="H53" s="367"/>
      <c r="I53" s="367"/>
      <c r="J53" s="367"/>
      <c r="K53" s="367"/>
      <c r="L53" s="367"/>
      <c r="M53" s="394"/>
      <c r="N53" s="394"/>
      <c r="O53" s="394"/>
      <c r="P53" s="367"/>
      <c r="Q53" s="367"/>
      <c r="R53" s="367"/>
      <c r="S53" s="367"/>
      <c r="T53" s="367"/>
      <c r="U53" s="367"/>
      <c r="V53" s="396"/>
      <c r="W53" s="366"/>
      <c r="X53" s="367"/>
      <c r="Y53" s="367"/>
      <c r="Z53" s="368"/>
      <c r="AA53" s="195"/>
      <c r="AB53" s="196"/>
      <c r="AC53" s="374"/>
      <c r="AD53" s="367"/>
      <c r="AE53" s="367"/>
      <c r="AF53" s="375"/>
      <c r="AG53" s="391"/>
      <c r="AH53" s="367"/>
      <c r="AI53" s="367"/>
      <c r="AJ53" s="367"/>
      <c r="AK53" s="367"/>
      <c r="AL53" s="367"/>
      <c r="AM53" s="367"/>
      <c r="AN53" s="394"/>
      <c r="AO53" s="394"/>
      <c r="AP53" s="394"/>
      <c r="AQ53" s="367"/>
      <c r="AR53" s="367"/>
      <c r="AS53" s="367"/>
      <c r="AT53" s="367"/>
      <c r="AU53" s="367"/>
      <c r="AV53" s="367"/>
      <c r="AW53" s="396"/>
      <c r="AX53" s="366"/>
      <c r="AY53" s="367"/>
      <c r="AZ53" s="367"/>
      <c r="BA53" s="368"/>
      <c r="BB53" s="126"/>
      <c r="BC53" s="126"/>
      <c r="BD53" s="126"/>
      <c r="BE53" s="126"/>
      <c r="BF53" s="126"/>
      <c r="BG53" s="126"/>
      <c r="BH53" s="126"/>
      <c r="BI53" s="126"/>
    </row>
    <row r="54" spans="1:61" ht="12" customHeight="1" x14ac:dyDescent="0.15">
      <c r="A54" s="189"/>
      <c r="B54" s="374"/>
      <c r="C54" s="367"/>
      <c r="D54" s="367"/>
      <c r="E54" s="375"/>
      <c r="F54" s="392"/>
      <c r="G54" s="393"/>
      <c r="H54" s="393"/>
      <c r="I54" s="393"/>
      <c r="J54" s="393"/>
      <c r="K54" s="393"/>
      <c r="L54" s="393"/>
      <c r="M54" s="395"/>
      <c r="N54" s="395"/>
      <c r="O54" s="395"/>
      <c r="P54" s="393"/>
      <c r="Q54" s="393"/>
      <c r="R54" s="393"/>
      <c r="S54" s="393"/>
      <c r="T54" s="393"/>
      <c r="U54" s="393"/>
      <c r="V54" s="397"/>
      <c r="W54" s="366"/>
      <c r="X54" s="367"/>
      <c r="Y54" s="367"/>
      <c r="Z54" s="368"/>
      <c r="AA54" s="195"/>
      <c r="AB54" s="196"/>
      <c r="AC54" s="374"/>
      <c r="AD54" s="367"/>
      <c r="AE54" s="367"/>
      <c r="AF54" s="375"/>
      <c r="AG54" s="392"/>
      <c r="AH54" s="393"/>
      <c r="AI54" s="393"/>
      <c r="AJ54" s="393"/>
      <c r="AK54" s="393"/>
      <c r="AL54" s="393"/>
      <c r="AM54" s="393"/>
      <c r="AN54" s="395"/>
      <c r="AO54" s="395"/>
      <c r="AP54" s="395"/>
      <c r="AQ54" s="393"/>
      <c r="AR54" s="393"/>
      <c r="AS54" s="393"/>
      <c r="AT54" s="393"/>
      <c r="AU54" s="393"/>
      <c r="AV54" s="393"/>
      <c r="AW54" s="397"/>
      <c r="AX54" s="366"/>
      <c r="AY54" s="367"/>
      <c r="AZ54" s="367"/>
      <c r="BA54" s="368"/>
      <c r="BB54" s="126"/>
      <c r="BC54" s="126"/>
      <c r="BD54" s="126"/>
      <c r="BE54" s="126"/>
      <c r="BF54" s="126"/>
      <c r="BG54" s="126"/>
      <c r="BH54" s="126"/>
      <c r="BI54" s="126"/>
    </row>
    <row r="55" spans="1:61" ht="12" customHeight="1" x14ac:dyDescent="0.15">
      <c r="A55" s="189"/>
      <c r="B55" s="374"/>
      <c r="C55" s="367"/>
      <c r="D55" s="367"/>
      <c r="E55" s="375"/>
      <c r="F55" s="376"/>
      <c r="G55" s="377"/>
      <c r="H55" s="377"/>
      <c r="I55" s="377"/>
      <c r="J55" s="377"/>
      <c r="K55" s="377"/>
      <c r="L55" s="378"/>
      <c r="M55" s="385" t="s">
        <v>133</v>
      </c>
      <c r="N55" s="377"/>
      <c r="O55" s="378"/>
      <c r="P55" s="385"/>
      <c r="Q55" s="377"/>
      <c r="R55" s="377"/>
      <c r="S55" s="377"/>
      <c r="T55" s="377"/>
      <c r="U55" s="377"/>
      <c r="V55" s="388"/>
      <c r="W55" s="366"/>
      <c r="X55" s="367"/>
      <c r="Y55" s="367"/>
      <c r="Z55" s="368"/>
      <c r="AA55" s="195"/>
      <c r="AB55" s="196"/>
      <c r="AC55" s="374"/>
      <c r="AD55" s="367"/>
      <c r="AE55" s="367"/>
      <c r="AF55" s="375"/>
      <c r="AG55" s="376"/>
      <c r="AH55" s="377"/>
      <c r="AI55" s="377"/>
      <c r="AJ55" s="377"/>
      <c r="AK55" s="377"/>
      <c r="AL55" s="377"/>
      <c r="AM55" s="378"/>
      <c r="AN55" s="385" t="s">
        <v>133</v>
      </c>
      <c r="AO55" s="377"/>
      <c r="AP55" s="378"/>
      <c r="AQ55" s="385"/>
      <c r="AR55" s="377"/>
      <c r="AS55" s="377"/>
      <c r="AT55" s="377"/>
      <c r="AU55" s="377"/>
      <c r="AV55" s="377"/>
      <c r="AW55" s="388"/>
      <c r="AX55" s="366"/>
      <c r="AY55" s="367"/>
      <c r="AZ55" s="367"/>
      <c r="BA55" s="368"/>
      <c r="BB55" s="126"/>
      <c r="BC55" s="126"/>
      <c r="BD55" s="126"/>
      <c r="BE55" s="126"/>
      <c r="BF55" s="126"/>
      <c r="BG55" s="126"/>
      <c r="BH55" s="126"/>
      <c r="BI55" s="126"/>
    </row>
    <row r="56" spans="1:61" ht="12" customHeight="1" x14ac:dyDescent="0.15">
      <c r="A56" s="189"/>
      <c r="B56" s="374"/>
      <c r="C56" s="367"/>
      <c r="D56" s="367"/>
      <c r="E56" s="375"/>
      <c r="F56" s="379"/>
      <c r="G56" s="380"/>
      <c r="H56" s="380"/>
      <c r="I56" s="380"/>
      <c r="J56" s="380"/>
      <c r="K56" s="380"/>
      <c r="L56" s="381"/>
      <c r="M56" s="386"/>
      <c r="N56" s="380"/>
      <c r="O56" s="381"/>
      <c r="P56" s="386"/>
      <c r="Q56" s="380"/>
      <c r="R56" s="380"/>
      <c r="S56" s="380"/>
      <c r="T56" s="380"/>
      <c r="U56" s="380"/>
      <c r="V56" s="389"/>
      <c r="W56" s="366"/>
      <c r="X56" s="367"/>
      <c r="Y56" s="367"/>
      <c r="Z56" s="368"/>
      <c r="AA56" s="195"/>
      <c r="AB56" s="196"/>
      <c r="AC56" s="374"/>
      <c r="AD56" s="367"/>
      <c r="AE56" s="367"/>
      <c r="AF56" s="375"/>
      <c r="AG56" s="379"/>
      <c r="AH56" s="380"/>
      <c r="AI56" s="380"/>
      <c r="AJ56" s="380"/>
      <c r="AK56" s="380"/>
      <c r="AL56" s="380"/>
      <c r="AM56" s="381"/>
      <c r="AN56" s="386"/>
      <c r="AO56" s="380"/>
      <c r="AP56" s="381"/>
      <c r="AQ56" s="386"/>
      <c r="AR56" s="380"/>
      <c r="AS56" s="380"/>
      <c r="AT56" s="380"/>
      <c r="AU56" s="380"/>
      <c r="AV56" s="380"/>
      <c r="AW56" s="389"/>
      <c r="AX56" s="366"/>
      <c r="AY56" s="367"/>
      <c r="AZ56" s="367"/>
      <c r="BA56" s="368"/>
      <c r="BB56" s="126"/>
      <c r="BC56" s="126"/>
      <c r="BD56" s="126"/>
      <c r="BE56" s="126"/>
      <c r="BF56" s="126"/>
      <c r="BG56" s="126"/>
      <c r="BH56" s="126"/>
      <c r="BI56" s="126"/>
    </row>
    <row r="57" spans="1:61" ht="12" customHeight="1" x14ac:dyDescent="0.15">
      <c r="A57" s="189"/>
      <c r="B57" s="374"/>
      <c r="C57" s="367"/>
      <c r="D57" s="367"/>
      <c r="E57" s="375"/>
      <c r="F57" s="379"/>
      <c r="G57" s="380"/>
      <c r="H57" s="380"/>
      <c r="I57" s="380"/>
      <c r="J57" s="380"/>
      <c r="K57" s="380"/>
      <c r="L57" s="381"/>
      <c r="M57" s="386"/>
      <c r="N57" s="380"/>
      <c r="O57" s="381"/>
      <c r="P57" s="386"/>
      <c r="Q57" s="380"/>
      <c r="R57" s="380"/>
      <c r="S57" s="380"/>
      <c r="T57" s="380"/>
      <c r="U57" s="380"/>
      <c r="V57" s="389"/>
      <c r="W57" s="366"/>
      <c r="X57" s="367"/>
      <c r="Y57" s="367"/>
      <c r="Z57" s="368"/>
      <c r="AA57" s="195"/>
      <c r="AB57" s="196"/>
      <c r="AC57" s="374"/>
      <c r="AD57" s="367"/>
      <c r="AE57" s="367"/>
      <c r="AF57" s="375"/>
      <c r="AG57" s="379"/>
      <c r="AH57" s="380"/>
      <c r="AI57" s="380"/>
      <c r="AJ57" s="380"/>
      <c r="AK57" s="380"/>
      <c r="AL57" s="380"/>
      <c r="AM57" s="381"/>
      <c r="AN57" s="386"/>
      <c r="AO57" s="380"/>
      <c r="AP57" s="381"/>
      <c r="AQ57" s="386"/>
      <c r="AR57" s="380"/>
      <c r="AS57" s="380"/>
      <c r="AT57" s="380"/>
      <c r="AU57" s="380"/>
      <c r="AV57" s="380"/>
      <c r="AW57" s="389"/>
      <c r="AX57" s="366"/>
      <c r="AY57" s="367"/>
      <c r="AZ57" s="367"/>
      <c r="BA57" s="368"/>
      <c r="BB57" s="126"/>
      <c r="BC57" s="126"/>
      <c r="BD57" s="126"/>
      <c r="BE57" s="126"/>
      <c r="BF57" s="126"/>
      <c r="BG57" s="126"/>
      <c r="BH57" s="126"/>
      <c r="BI57" s="126"/>
    </row>
    <row r="58" spans="1:61" ht="12" customHeight="1" thickBot="1" x14ac:dyDescent="0.2">
      <c r="A58" s="189"/>
      <c r="B58" s="369"/>
      <c r="C58" s="370"/>
      <c r="D58" s="370"/>
      <c r="E58" s="371"/>
      <c r="F58" s="382"/>
      <c r="G58" s="383"/>
      <c r="H58" s="383"/>
      <c r="I58" s="383"/>
      <c r="J58" s="383"/>
      <c r="K58" s="383"/>
      <c r="L58" s="384"/>
      <c r="M58" s="387"/>
      <c r="N58" s="383"/>
      <c r="O58" s="384"/>
      <c r="P58" s="387"/>
      <c r="Q58" s="383"/>
      <c r="R58" s="383"/>
      <c r="S58" s="383"/>
      <c r="T58" s="383"/>
      <c r="U58" s="383"/>
      <c r="V58" s="390"/>
      <c r="W58" s="372"/>
      <c r="X58" s="370"/>
      <c r="Y58" s="370"/>
      <c r="Z58" s="373"/>
      <c r="AA58" s="189"/>
      <c r="AB58" s="205"/>
      <c r="AC58" s="369"/>
      <c r="AD58" s="370"/>
      <c r="AE58" s="370"/>
      <c r="AF58" s="371"/>
      <c r="AG58" s="382"/>
      <c r="AH58" s="383"/>
      <c r="AI58" s="383"/>
      <c r="AJ58" s="383"/>
      <c r="AK58" s="383"/>
      <c r="AL58" s="383"/>
      <c r="AM58" s="384"/>
      <c r="AN58" s="387"/>
      <c r="AO58" s="383"/>
      <c r="AP58" s="384"/>
      <c r="AQ58" s="387"/>
      <c r="AR58" s="383"/>
      <c r="AS58" s="383"/>
      <c r="AT58" s="383"/>
      <c r="AU58" s="383"/>
      <c r="AV58" s="383"/>
      <c r="AW58" s="390"/>
      <c r="AX58" s="372"/>
      <c r="AY58" s="370"/>
      <c r="AZ58" s="370"/>
      <c r="BA58" s="373"/>
      <c r="BB58" s="126"/>
      <c r="BC58" s="126"/>
      <c r="BD58" s="126"/>
      <c r="BE58" s="126"/>
      <c r="BF58" s="126"/>
      <c r="BG58" s="126"/>
      <c r="BH58" s="126"/>
      <c r="BI58" s="126"/>
    </row>
    <row r="59" spans="1:61" ht="14.45" customHeight="1" x14ac:dyDescent="0.15">
      <c r="A59" s="189"/>
      <c r="B59" s="189"/>
      <c r="C59" s="206"/>
      <c r="D59" s="189"/>
      <c r="E59" s="189"/>
      <c r="F59" s="189"/>
      <c r="G59" s="206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89"/>
      <c r="U59" s="189"/>
      <c r="V59" s="189"/>
      <c r="W59" s="189"/>
      <c r="X59" s="189"/>
      <c r="Y59" s="206"/>
      <c r="Z59" s="189"/>
      <c r="AA59" s="189"/>
      <c r="AB59" s="190"/>
      <c r="AC59" s="189"/>
      <c r="AD59" s="189"/>
      <c r="AE59" s="189"/>
      <c r="AF59" s="189"/>
      <c r="AG59" s="189"/>
      <c r="AH59" s="189"/>
      <c r="AI59" s="189"/>
      <c r="AJ59" s="189"/>
      <c r="AK59" s="189"/>
      <c r="AL59" s="206"/>
      <c r="AM59" s="189"/>
      <c r="AN59" s="206"/>
      <c r="AO59" s="207"/>
      <c r="AP59" s="189"/>
      <c r="AQ59" s="189"/>
      <c r="AR59" s="206"/>
      <c r="AS59" s="189"/>
      <c r="AT59" s="189"/>
      <c r="AU59" s="189"/>
      <c r="AV59" s="189"/>
      <c r="AW59" s="189"/>
      <c r="AX59" s="206"/>
      <c r="AY59" s="206"/>
      <c r="AZ59" s="189"/>
      <c r="BA59" s="189"/>
      <c r="BB59" s="126"/>
      <c r="BC59" s="126"/>
      <c r="BD59" s="126"/>
      <c r="BE59" s="126"/>
      <c r="BF59" s="126"/>
      <c r="BG59" s="126"/>
      <c r="BH59" s="126"/>
      <c r="BI59" s="126"/>
    </row>
    <row r="60" spans="1:61" ht="14.45" customHeight="1" thickBot="1" x14ac:dyDescent="0.2">
      <c r="A60" s="189"/>
      <c r="B60" s="208"/>
      <c r="C60" s="196"/>
      <c r="D60" s="196"/>
      <c r="E60" s="196"/>
      <c r="F60" s="196"/>
      <c r="G60" s="196"/>
      <c r="H60" s="196"/>
      <c r="I60" s="196"/>
      <c r="J60" s="196"/>
      <c r="K60" s="196"/>
      <c r="L60" s="201"/>
      <c r="M60" s="201"/>
      <c r="N60" s="209"/>
      <c r="O60" s="201"/>
      <c r="P60" s="201"/>
      <c r="Q60" s="201"/>
      <c r="R60" s="201"/>
      <c r="S60" s="201"/>
      <c r="T60" s="201"/>
      <c r="U60" s="201"/>
      <c r="V60" s="201"/>
      <c r="W60" s="201"/>
      <c r="X60" s="196"/>
      <c r="Y60" s="196"/>
      <c r="Z60" s="196"/>
      <c r="AA60" s="202"/>
      <c r="AB60" s="203"/>
      <c r="AC60" s="196"/>
      <c r="AD60" s="196"/>
      <c r="AE60" s="196"/>
      <c r="AF60" s="196"/>
      <c r="AG60" s="196"/>
      <c r="AH60" s="196"/>
      <c r="AI60" s="196"/>
      <c r="AJ60" s="196"/>
      <c r="AK60" s="196"/>
      <c r="AL60" s="196"/>
      <c r="AM60" s="201"/>
      <c r="AN60" s="201"/>
      <c r="AO60" s="201"/>
      <c r="AP60" s="201"/>
      <c r="AQ60" s="201"/>
      <c r="AR60" s="201"/>
      <c r="AS60" s="201"/>
      <c r="AT60" s="201"/>
      <c r="AU60" s="201"/>
      <c r="AV60" s="201"/>
      <c r="AW60" s="201"/>
      <c r="AX60" s="201"/>
      <c r="AY60" s="196"/>
      <c r="AZ60" s="196"/>
      <c r="BA60" s="208"/>
      <c r="BB60" s="126"/>
      <c r="BC60" s="126"/>
      <c r="BD60" s="126"/>
      <c r="BE60" s="126"/>
      <c r="BF60" s="126"/>
      <c r="BG60" s="126"/>
      <c r="BH60" s="126"/>
      <c r="BI60" s="126"/>
    </row>
    <row r="61" spans="1:61" ht="14.45" customHeight="1" x14ac:dyDescent="0.15">
      <c r="A61" s="189"/>
      <c r="B61" s="450" t="s">
        <v>107</v>
      </c>
      <c r="C61" s="451"/>
      <c r="D61" s="451"/>
      <c r="E61" s="451"/>
      <c r="F61" s="451"/>
      <c r="G61" s="451"/>
      <c r="H61" s="451"/>
      <c r="I61" s="451"/>
      <c r="J61" s="452"/>
      <c r="K61" s="453" t="s">
        <v>108</v>
      </c>
      <c r="L61" s="421"/>
      <c r="M61" s="421"/>
      <c r="N61" s="421"/>
      <c r="O61" s="454" t="str">
        <f>O21</f>
        <v>北部 U9リーグ戦 第１節</v>
      </c>
      <c r="P61" s="454"/>
      <c r="Q61" s="454"/>
      <c r="R61" s="454"/>
      <c r="S61" s="454"/>
      <c r="T61" s="454"/>
      <c r="U61" s="454"/>
      <c r="V61" s="454"/>
      <c r="W61" s="454"/>
      <c r="X61" s="454"/>
      <c r="Y61" s="454"/>
      <c r="Z61" s="455"/>
      <c r="AA61" s="195"/>
      <c r="AB61" s="196"/>
      <c r="AC61" s="450" t="s">
        <v>107</v>
      </c>
      <c r="AD61" s="451"/>
      <c r="AE61" s="451"/>
      <c r="AF61" s="451"/>
      <c r="AG61" s="451"/>
      <c r="AH61" s="451"/>
      <c r="AI61" s="451"/>
      <c r="AJ61" s="451"/>
      <c r="AK61" s="452"/>
      <c r="AL61" s="453" t="s">
        <v>108</v>
      </c>
      <c r="AM61" s="421"/>
      <c r="AN61" s="421"/>
      <c r="AO61" s="421"/>
      <c r="AP61" s="454" t="str">
        <f>O21</f>
        <v>北部 U9リーグ戦 第１節</v>
      </c>
      <c r="AQ61" s="454"/>
      <c r="AR61" s="454"/>
      <c r="AS61" s="454"/>
      <c r="AT61" s="454"/>
      <c r="AU61" s="454"/>
      <c r="AV61" s="454"/>
      <c r="AW61" s="454"/>
      <c r="AX61" s="454"/>
      <c r="AY61" s="454"/>
      <c r="AZ61" s="454"/>
      <c r="BA61" s="455"/>
      <c r="BB61" s="126"/>
      <c r="BC61" s="126"/>
      <c r="BD61" s="126"/>
      <c r="BE61" s="126"/>
      <c r="BF61" s="126"/>
      <c r="BG61" s="126"/>
      <c r="BH61" s="126"/>
      <c r="BI61" s="126"/>
    </row>
    <row r="62" spans="1:61" ht="14.45" customHeight="1" x14ac:dyDescent="0.15">
      <c r="A62" s="189"/>
      <c r="B62" s="443" t="str">
        <f>BE5</f>
        <v>R2年 2月22日</v>
      </c>
      <c r="C62" s="444"/>
      <c r="D62" s="444"/>
      <c r="E62" s="444"/>
      <c r="F62" s="444"/>
      <c r="G62" s="444"/>
      <c r="H62" s="444"/>
      <c r="I62" s="444"/>
      <c r="J62" s="445"/>
      <c r="K62" s="446" t="s">
        <v>110</v>
      </c>
      <c r="L62" s="422"/>
      <c r="M62" s="422"/>
      <c r="N62" s="422"/>
      <c r="O62" s="192" t="str">
        <f>BE8</f>
        <v>荒神山Bｺｰﾄ</v>
      </c>
      <c r="P62" s="193"/>
      <c r="Q62" s="193"/>
      <c r="R62" s="193"/>
      <c r="S62" s="126"/>
      <c r="T62" s="193" t="s">
        <v>111</v>
      </c>
      <c r="U62" s="193"/>
      <c r="V62" s="193"/>
      <c r="W62" s="193"/>
      <c r="X62" s="193"/>
      <c r="Y62" s="193"/>
      <c r="Z62" s="194"/>
      <c r="AA62" s="195"/>
      <c r="AB62" s="196"/>
      <c r="AC62" s="443" t="str">
        <f>BE5</f>
        <v>R2年 2月22日</v>
      </c>
      <c r="AD62" s="444"/>
      <c r="AE62" s="444"/>
      <c r="AF62" s="444"/>
      <c r="AG62" s="444"/>
      <c r="AH62" s="444"/>
      <c r="AI62" s="444"/>
      <c r="AJ62" s="444"/>
      <c r="AK62" s="445"/>
      <c r="AL62" s="446" t="s">
        <v>110</v>
      </c>
      <c r="AM62" s="422"/>
      <c r="AN62" s="422"/>
      <c r="AO62" s="422"/>
      <c r="AP62" s="192" t="str">
        <f>BH8</f>
        <v>荒神山Dｺｰﾄ</v>
      </c>
      <c r="AQ62" s="193"/>
      <c r="AR62" s="193"/>
      <c r="AS62" s="193"/>
      <c r="AT62" s="126"/>
      <c r="AU62" s="193" t="s">
        <v>111</v>
      </c>
      <c r="AV62" s="193"/>
      <c r="AW62" s="193"/>
      <c r="AX62" s="193"/>
      <c r="AY62" s="193"/>
      <c r="AZ62" s="193"/>
      <c r="BA62" s="194"/>
      <c r="BB62" s="126"/>
      <c r="BC62" s="126"/>
      <c r="BD62" s="126"/>
      <c r="BE62" s="126"/>
      <c r="BF62" s="126"/>
      <c r="BG62" s="126"/>
      <c r="BH62" s="126"/>
      <c r="BI62" s="126"/>
    </row>
    <row r="63" spans="1:61" ht="12.6" customHeight="1" thickBot="1" x14ac:dyDescent="0.2">
      <c r="A63" s="189"/>
      <c r="B63" s="447" t="s">
        <v>112</v>
      </c>
      <c r="C63" s="448"/>
      <c r="D63" s="448"/>
      <c r="E63" s="449"/>
      <c r="F63" s="431" t="str">
        <f>BD16</f>
        <v>11：00～</v>
      </c>
      <c r="G63" s="431"/>
      <c r="H63" s="431"/>
      <c r="I63" s="431"/>
      <c r="J63" s="432"/>
      <c r="K63" s="433" t="s">
        <v>113</v>
      </c>
      <c r="L63" s="434"/>
      <c r="M63" s="434"/>
      <c r="N63" s="434"/>
      <c r="O63" s="434"/>
      <c r="P63" s="435"/>
      <c r="Q63" s="436" t="s">
        <v>114</v>
      </c>
      <c r="R63" s="437"/>
      <c r="S63" s="438"/>
      <c r="T63" s="439" t="s">
        <v>115</v>
      </c>
      <c r="U63" s="439"/>
      <c r="V63" s="439"/>
      <c r="W63" s="439"/>
      <c r="X63" s="439"/>
      <c r="Y63" s="439"/>
      <c r="Z63" s="440"/>
      <c r="AA63" s="195"/>
      <c r="AB63" s="196"/>
      <c r="AC63" s="447" t="s">
        <v>112</v>
      </c>
      <c r="AD63" s="448"/>
      <c r="AE63" s="448"/>
      <c r="AF63" s="449"/>
      <c r="AG63" s="431" t="str">
        <f>BD16</f>
        <v>11：00～</v>
      </c>
      <c r="AH63" s="431"/>
      <c r="AI63" s="431"/>
      <c r="AJ63" s="431"/>
      <c r="AK63" s="432"/>
      <c r="AL63" s="433" t="s">
        <v>113</v>
      </c>
      <c r="AM63" s="434"/>
      <c r="AN63" s="434"/>
      <c r="AO63" s="434"/>
      <c r="AP63" s="434"/>
      <c r="AQ63" s="435"/>
      <c r="AR63" s="436" t="s">
        <v>114</v>
      </c>
      <c r="AS63" s="437"/>
      <c r="AT63" s="438"/>
      <c r="AU63" s="439" t="s">
        <v>115</v>
      </c>
      <c r="AV63" s="439"/>
      <c r="AW63" s="439"/>
      <c r="AX63" s="439"/>
      <c r="AY63" s="439"/>
      <c r="AZ63" s="439"/>
      <c r="BA63" s="440"/>
      <c r="BB63" s="126"/>
      <c r="BC63" s="126"/>
      <c r="BD63" s="126"/>
      <c r="BE63" s="126"/>
      <c r="BF63" s="126"/>
      <c r="BG63" s="126"/>
      <c r="BH63" s="126"/>
      <c r="BI63" s="126"/>
    </row>
    <row r="64" spans="1:61" ht="12.6" customHeight="1" x14ac:dyDescent="0.15">
      <c r="A64" s="189"/>
      <c r="B64" s="441" t="s">
        <v>118</v>
      </c>
      <c r="C64" s="421"/>
      <c r="D64" s="421"/>
      <c r="E64" s="442"/>
      <c r="F64" s="414" t="str">
        <f>BE16</f>
        <v>愛知</v>
      </c>
      <c r="G64" s="415"/>
      <c r="H64" s="415"/>
      <c r="I64" s="415"/>
      <c r="J64" s="415"/>
      <c r="K64" s="415"/>
      <c r="L64" s="416"/>
      <c r="M64" s="420" t="s">
        <v>119</v>
      </c>
      <c r="N64" s="421"/>
      <c r="O64" s="421"/>
      <c r="P64" s="423" t="str">
        <f>BF16</f>
        <v>ﾌﾟﾗｲﾏﾘｰ</v>
      </c>
      <c r="Q64" s="415"/>
      <c r="R64" s="415"/>
      <c r="S64" s="415"/>
      <c r="T64" s="415"/>
      <c r="U64" s="415"/>
      <c r="V64" s="424"/>
      <c r="W64" s="427" t="s">
        <v>118</v>
      </c>
      <c r="X64" s="421"/>
      <c r="Y64" s="421"/>
      <c r="Z64" s="428"/>
      <c r="AA64" s="195"/>
      <c r="AB64" s="196"/>
      <c r="AC64" s="441" t="s">
        <v>118</v>
      </c>
      <c r="AD64" s="421"/>
      <c r="AE64" s="421"/>
      <c r="AF64" s="442"/>
      <c r="AG64" s="414" t="str">
        <f>BH16</f>
        <v>彦根</v>
      </c>
      <c r="AH64" s="415"/>
      <c r="AI64" s="415"/>
      <c r="AJ64" s="415"/>
      <c r="AK64" s="415"/>
      <c r="AL64" s="415"/>
      <c r="AM64" s="416"/>
      <c r="AN64" s="420" t="s">
        <v>119</v>
      </c>
      <c r="AO64" s="421"/>
      <c r="AP64" s="421"/>
      <c r="AQ64" s="423" t="str">
        <f>BI16</f>
        <v>旭森B</v>
      </c>
      <c r="AR64" s="415"/>
      <c r="AS64" s="415"/>
      <c r="AT64" s="415"/>
      <c r="AU64" s="415"/>
      <c r="AV64" s="415"/>
      <c r="AW64" s="424"/>
      <c r="AX64" s="427" t="s">
        <v>118</v>
      </c>
      <c r="AY64" s="421"/>
      <c r="AZ64" s="421"/>
      <c r="BA64" s="428"/>
      <c r="BB64" s="126"/>
      <c r="BC64" s="126"/>
      <c r="BD64" s="126"/>
      <c r="BE64" s="126"/>
      <c r="BF64" s="126"/>
      <c r="BG64" s="126"/>
      <c r="BH64" s="126"/>
      <c r="BI64" s="126"/>
    </row>
    <row r="65" spans="1:61" ht="12.6" customHeight="1" x14ac:dyDescent="0.15">
      <c r="A65" s="189"/>
      <c r="B65" s="429" t="s">
        <v>120</v>
      </c>
      <c r="C65" s="411"/>
      <c r="D65" s="411" t="s">
        <v>121</v>
      </c>
      <c r="E65" s="430"/>
      <c r="F65" s="417"/>
      <c r="G65" s="418"/>
      <c r="H65" s="418"/>
      <c r="I65" s="418"/>
      <c r="J65" s="418"/>
      <c r="K65" s="418"/>
      <c r="L65" s="419"/>
      <c r="M65" s="422"/>
      <c r="N65" s="422"/>
      <c r="O65" s="422"/>
      <c r="P65" s="425"/>
      <c r="Q65" s="418"/>
      <c r="R65" s="418"/>
      <c r="S65" s="418"/>
      <c r="T65" s="418"/>
      <c r="U65" s="418"/>
      <c r="V65" s="426"/>
      <c r="W65" s="410" t="s">
        <v>120</v>
      </c>
      <c r="X65" s="411"/>
      <c r="Y65" s="411" t="s">
        <v>121</v>
      </c>
      <c r="Z65" s="412"/>
      <c r="AA65" s="195"/>
      <c r="AB65" s="196"/>
      <c r="AC65" s="429" t="s">
        <v>120</v>
      </c>
      <c r="AD65" s="411"/>
      <c r="AE65" s="411" t="s">
        <v>121</v>
      </c>
      <c r="AF65" s="430"/>
      <c r="AG65" s="417"/>
      <c r="AH65" s="418"/>
      <c r="AI65" s="418"/>
      <c r="AJ65" s="418"/>
      <c r="AK65" s="418"/>
      <c r="AL65" s="418"/>
      <c r="AM65" s="419"/>
      <c r="AN65" s="422"/>
      <c r="AO65" s="422"/>
      <c r="AP65" s="422"/>
      <c r="AQ65" s="425"/>
      <c r="AR65" s="418"/>
      <c r="AS65" s="418"/>
      <c r="AT65" s="418"/>
      <c r="AU65" s="418"/>
      <c r="AV65" s="418"/>
      <c r="AW65" s="426"/>
      <c r="AX65" s="410" t="s">
        <v>120</v>
      </c>
      <c r="AY65" s="411"/>
      <c r="AZ65" s="411" t="s">
        <v>121</v>
      </c>
      <c r="BA65" s="412"/>
      <c r="BB65" s="126"/>
      <c r="BC65" s="126"/>
      <c r="BD65" s="126"/>
      <c r="BE65" s="126"/>
      <c r="BF65" s="126"/>
      <c r="BG65" s="126"/>
      <c r="BH65" s="126"/>
      <c r="BI65" s="126"/>
    </row>
    <row r="66" spans="1:61" ht="12" customHeight="1" x14ac:dyDescent="0.15">
      <c r="A66" s="189"/>
      <c r="B66" s="413"/>
      <c r="C66" s="399"/>
      <c r="D66" s="399"/>
      <c r="E66" s="402"/>
      <c r="F66" s="403" t="s">
        <v>123</v>
      </c>
      <c r="G66" s="404"/>
      <c r="H66" s="404"/>
      <c r="I66" s="404"/>
      <c r="J66" s="404"/>
      <c r="K66" s="405"/>
      <c r="L66" s="197"/>
      <c r="M66" s="406" t="s">
        <v>124</v>
      </c>
      <c r="N66" s="406"/>
      <c r="O66" s="406"/>
      <c r="P66" s="198"/>
      <c r="Q66" s="403" t="s">
        <v>123</v>
      </c>
      <c r="R66" s="404"/>
      <c r="S66" s="404"/>
      <c r="T66" s="404"/>
      <c r="U66" s="404"/>
      <c r="V66" s="407"/>
      <c r="W66" s="408"/>
      <c r="X66" s="399"/>
      <c r="Y66" s="399"/>
      <c r="Z66" s="409"/>
      <c r="AA66" s="195"/>
      <c r="AB66" s="196"/>
      <c r="AC66" s="413"/>
      <c r="AD66" s="399"/>
      <c r="AE66" s="399"/>
      <c r="AF66" s="402"/>
      <c r="AG66" s="403" t="s">
        <v>123</v>
      </c>
      <c r="AH66" s="404"/>
      <c r="AI66" s="404"/>
      <c r="AJ66" s="404"/>
      <c r="AK66" s="404"/>
      <c r="AL66" s="405"/>
      <c r="AM66" s="197"/>
      <c r="AN66" s="406" t="s">
        <v>124</v>
      </c>
      <c r="AO66" s="406"/>
      <c r="AP66" s="406"/>
      <c r="AQ66" s="198"/>
      <c r="AR66" s="403" t="s">
        <v>123</v>
      </c>
      <c r="AS66" s="404"/>
      <c r="AT66" s="404"/>
      <c r="AU66" s="404"/>
      <c r="AV66" s="404"/>
      <c r="AW66" s="407"/>
      <c r="AX66" s="408"/>
      <c r="AY66" s="399"/>
      <c r="AZ66" s="399"/>
      <c r="BA66" s="409"/>
      <c r="BB66" s="126"/>
      <c r="BC66" s="126"/>
      <c r="BD66" s="126"/>
      <c r="BE66" s="126"/>
      <c r="BF66" s="126"/>
      <c r="BG66" s="126"/>
      <c r="BH66" s="126"/>
      <c r="BI66" s="126"/>
    </row>
    <row r="67" spans="1:61" ht="12" customHeight="1" x14ac:dyDescent="0.15">
      <c r="A67" s="189"/>
      <c r="B67" s="374"/>
      <c r="C67" s="367"/>
      <c r="D67" s="367"/>
      <c r="E67" s="375"/>
      <c r="F67" s="398"/>
      <c r="G67" s="399"/>
      <c r="H67" s="399"/>
      <c r="I67" s="399"/>
      <c r="J67" s="399"/>
      <c r="K67" s="399"/>
      <c r="L67" s="399"/>
      <c r="M67" s="400" t="s">
        <v>125</v>
      </c>
      <c r="N67" s="400"/>
      <c r="O67" s="400"/>
      <c r="P67" s="399"/>
      <c r="Q67" s="399"/>
      <c r="R67" s="399"/>
      <c r="S67" s="399"/>
      <c r="T67" s="399"/>
      <c r="U67" s="399"/>
      <c r="V67" s="401"/>
      <c r="W67" s="366"/>
      <c r="X67" s="367"/>
      <c r="Y67" s="367"/>
      <c r="Z67" s="368"/>
      <c r="AA67" s="195"/>
      <c r="AB67" s="196"/>
      <c r="AC67" s="374"/>
      <c r="AD67" s="367"/>
      <c r="AE67" s="367"/>
      <c r="AF67" s="375"/>
      <c r="AG67" s="398"/>
      <c r="AH67" s="399"/>
      <c r="AI67" s="399"/>
      <c r="AJ67" s="399"/>
      <c r="AK67" s="399"/>
      <c r="AL67" s="399"/>
      <c r="AM67" s="399"/>
      <c r="AN67" s="400" t="s">
        <v>125</v>
      </c>
      <c r="AO67" s="400"/>
      <c r="AP67" s="400"/>
      <c r="AQ67" s="399"/>
      <c r="AR67" s="399"/>
      <c r="AS67" s="399"/>
      <c r="AT67" s="399"/>
      <c r="AU67" s="399"/>
      <c r="AV67" s="399"/>
      <c r="AW67" s="401"/>
      <c r="AX67" s="366"/>
      <c r="AY67" s="367"/>
      <c r="AZ67" s="367"/>
      <c r="BA67" s="368"/>
      <c r="BB67" s="126"/>
      <c r="BC67" s="126"/>
      <c r="BD67" s="126"/>
      <c r="BE67" s="126"/>
      <c r="BF67" s="126"/>
      <c r="BG67" s="126"/>
      <c r="BH67" s="126"/>
      <c r="BI67" s="126"/>
    </row>
    <row r="68" spans="1:61" ht="12" customHeight="1" x14ac:dyDescent="0.15">
      <c r="A68" s="189"/>
      <c r="B68" s="374"/>
      <c r="C68" s="367"/>
      <c r="D68" s="367"/>
      <c r="E68" s="375"/>
      <c r="F68" s="391"/>
      <c r="G68" s="367"/>
      <c r="H68" s="367"/>
      <c r="I68" s="367"/>
      <c r="J68" s="367"/>
      <c r="K68" s="367"/>
      <c r="L68" s="367"/>
      <c r="M68" s="394"/>
      <c r="N68" s="394"/>
      <c r="O68" s="394"/>
      <c r="P68" s="367"/>
      <c r="Q68" s="367"/>
      <c r="R68" s="367"/>
      <c r="S68" s="367"/>
      <c r="T68" s="367"/>
      <c r="U68" s="367"/>
      <c r="V68" s="396"/>
      <c r="W68" s="366"/>
      <c r="X68" s="367"/>
      <c r="Y68" s="367"/>
      <c r="Z68" s="368"/>
      <c r="AA68" s="195"/>
      <c r="AB68" s="196"/>
      <c r="AC68" s="374"/>
      <c r="AD68" s="367"/>
      <c r="AE68" s="367"/>
      <c r="AF68" s="375"/>
      <c r="AG68" s="391"/>
      <c r="AH68" s="367"/>
      <c r="AI68" s="367"/>
      <c r="AJ68" s="367"/>
      <c r="AK68" s="367"/>
      <c r="AL68" s="367"/>
      <c r="AM68" s="367"/>
      <c r="AN68" s="394"/>
      <c r="AO68" s="394"/>
      <c r="AP68" s="394"/>
      <c r="AQ68" s="367"/>
      <c r="AR68" s="367"/>
      <c r="AS68" s="367"/>
      <c r="AT68" s="367"/>
      <c r="AU68" s="367"/>
      <c r="AV68" s="367"/>
      <c r="AW68" s="396"/>
      <c r="AX68" s="366"/>
      <c r="AY68" s="367"/>
      <c r="AZ68" s="367"/>
      <c r="BA68" s="368"/>
      <c r="BB68" s="126"/>
      <c r="BC68" s="126"/>
      <c r="BD68" s="126"/>
      <c r="BE68" s="126"/>
      <c r="BF68" s="126"/>
      <c r="BG68" s="126"/>
      <c r="BH68" s="126"/>
      <c r="BI68" s="126"/>
    </row>
    <row r="69" spans="1:61" ht="12" customHeight="1" x14ac:dyDescent="0.15">
      <c r="A69" s="189"/>
      <c r="B69" s="374"/>
      <c r="C69" s="367"/>
      <c r="D69" s="367"/>
      <c r="E69" s="375"/>
      <c r="F69" s="391"/>
      <c r="G69" s="367"/>
      <c r="H69" s="367"/>
      <c r="I69" s="367"/>
      <c r="J69" s="367"/>
      <c r="K69" s="367"/>
      <c r="L69" s="367"/>
      <c r="M69" s="394"/>
      <c r="N69" s="394"/>
      <c r="O69" s="394"/>
      <c r="P69" s="367"/>
      <c r="Q69" s="367"/>
      <c r="R69" s="367"/>
      <c r="S69" s="367"/>
      <c r="T69" s="367"/>
      <c r="U69" s="367"/>
      <c r="V69" s="396"/>
      <c r="W69" s="366"/>
      <c r="X69" s="367"/>
      <c r="Y69" s="367"/>
      <c r="Z69" s="368"/>
      <c r="AA69" s="189"/>
      <c r="AB69" s="190"/>
      <c r="AC69" s="374"/>
      <c r="AD69" s="367"/>
      <c r="AE69" s="367"/>
      <c r="AF69" s="375"/>
      <c r="AG69" s="391"/>
      <c r="AH69" s="367"/>
      <c r="AI69" s="367"/>
      <c r="AJ69" s="367"/>
      <c r="AK69" s="367"/>
      <c r="AL69" s="367"/>
      <c r="AM69" s="367"/>
      <c r="AN69" s="394"/>
      <c r="AO69" s="394"/>
      <c r="AP69" s="394"/>
      <c r="AQ69" s="367"/>
      <c r="AR69" s="367"/>
      <c r="AS69" s="367"/>
      <c r="AT69" s="367"/>
      <c r="AU69" s="367"/>
      <c r="AV69" s="367"/>
      <c r="AW69" s="396"/>
      <c r="AX69" s="366"/>
      <c r="AY69" s="367"/>
      <c r="AZ69" s="367"/>
      <c r="BA69" s="368"/>
      <c r="BB69" s="126"/>
      <c r="BC69" s="126"/>
      <c r="BD69" s="126"/>
      <c r="BE69" s="126"/>
      <c r="BF69" s="126"/>
      <c r="BG69" s="126"/>
      <c r="BH69" s="126"/>
      <c r="BI69" s="126"/>
    </row>
    <row r="70" spans="1:61" ht="12" customHeight="1" x14ac:dyDescent="0.15">
      <c r="A70" s="189"/>
      <c r="B70" s="374"/>
      <c r="C70" s="367"/>
      <c r="D70" s="367"/>
      <c r="E70" s="375"/>
      <c r="F70" s="391"/>
      <c r="G70" s="367"/>
      <c r="H70" s="367"/>
      <c r="I70" s="367"/>
      <c r="J70" s="367"/>
      <c r="K70" s="367"/>
      <c r="L70" s="367"/>
      <c r="M70" s="394"/>
      <c r="N70" s="394"/>
      <c r="O70" s="394"/>
      <c r="P70" s="367"/>
      <c r="Q70" s="367"/>
      <c r="R70" s="367"/>
      <c r="S70" s="367"/>
      <c r="T70" s="367"/>
      <c r="U70" s="367"/>
      <c r="V70" s="396"/>
      <c r="W70" s="366"/>
      <c r="X70" s="367"/>
      <c r="Y70" s="367"/>
      <c r="Z70" s="368"/>
      <c r="AA70" s="195"/>
      <c r="AB70" s="196"/>
      <c r="AC70" s="374"/>
      <c r="AD70" s="367"/>
      <c r="AE70" s="367"/>
      <c r="AF70" s="375"/>
      <c r="AG70" s="391"/>
      <c r="AH70" s="367"/>
      <c r="AI70" s="367"/>
      <c r="AJ70" s="367"/>
      <c r="AK70" s="367"/>
      <c r="AL70" s="367"/>
      <c r="AM70" s="367"/>
      <c r="AN70" s="394"/>
      <c r="AO70" s="394"/>
      <c r="AP70" s="394"/>
      <c r="AQ70" s="367"/>
      <c r="AR70" s="367"/>
      <c r="AS70" s="367"/>
      <c r="AT70" s="367"/>
      <c r="AU70" s="367"/>
      <c r="AV70" s="367"/>
      <c r="AW70" s="396"/>
      <c r="AX70" s="366"/>
      <c r="AY70" s="367"/>
      <c r="AZ70" s="367"/>
      <c r="BA70" s="368"/>
      <c r="BB70" s="126"/>
      <c r="BC70" s="126"/>
      <c r="BD70" s="126"/>
      <c r="BE70" s="126"/>
      <c r="BF70" s="126"/>
      <c r="BG70" s="126"/>
      <c r="BH70" s="126"/>
      <c r="BI70" s="126"/>
    </row>
    <row r="71" spans="1:61" ht="12" customHeight="1" x14ac:dyDescent="0.15">
      <c r="A71" s="189"/>
      <c r="B71" s="374"/>
      <c r="C71" s="367"/>
      <c r="D71" s="367"/>
      <c r="E71" s="375"/>
      <c r="F71" s="391"/>
      <c r="G71" s="367"/>
      <c r="H71" s="367"/>
      <c r="I71" s="367"/>
      <c r="J71" s="367"/>
      <c r="K71" s="367"/>
      <c r="L71" s="367"/>
      <c r="M71" s="394" t="s">
        <v>130</v>
      </c>
      <c r="N71" s="394"/>
      <c r="O71" s="394"/>
      <c r="P71" s="367"/>
      <c r="Q71" s="367"/>
      <c r="R71" s="367"/>
      <c r="S71" s="367"/>
      <c r="T71" s="367"/>
      <c r="U71" s="367"/>
      <c r="V71" s="396"/>
      <c r="W71" s="366"/>
      <c r="X71" s="367"/>
      <c r="Y71" s="367"/>
      <c r="Z71" s="368"/>
      <c r="AA71" s="195"/>
      <c r="AB71" s="196"/>
      <c r="AC71" s="374"/>
      <c r="AD71" s="367"/>
      <c r="AE71" s="367"/>
      <c r="AF71" s="375"/>
      <c r="AG71" s="391"/>
      <c r="AH71" s="367"/>
      <c r="AI71" s="367"/>
      <c r="AJ71" s="367"/>
      <c r="AK71" s="367"/>
      <c r="AL71" s="367"/>
      <c r="AM71" s="367"/>
      <c r="AN71" s="394" t="s">
        <v>130</v>
      </c>
      <c r="AO71" s="394"/>
      <c r="AP71" s="394"/>
      <c r="AQ71" s="367"/>
      <c r="AR71" s="367"/>
      <c r="AS71" s="367"/>
      <c r="AT71" s="367"/>
      <c r="AU71" s="367"/>
      <c r="AV71" s="367"/>
      <c r="AW71" s="396"/>
      <c r="AX71" s="366"/>
      <c r="AY71" s="367"/>
      <c r="AZ71" s="367"/>
      <c r="BA71" s="368"/>
      <c r="BB71" s="126"/>
      <c r="BC71" s="126"/>
      <c r="BD71" s="126"/>
      <c r="BE71" s="126"/>
      <c r="BF71" s="126"/>
      <c r="BG71" s="126"/>
      <c r="BH71" s="126"/>
      <c r="BI71" s="126"/>
    </row>
    <row r="72" spans="1:61" ht="12" customHeight="1" x14ac:dyDescent="0.15">
      <c r="A72" s="189"/>
      <c r="B72" s="374"/>
      <c r="C72" s="367"/>
      <c r="D72" s="367"/>
      <c r="E72" s="375"/>
      <c r="F72" s="391"/>
      <c r="G72" s="367"/>
      <c r="H72" s="367"/>
      <c r="I72" s="367"/>
      <c r="J72" s="367"/>
      <c r="K72" s="367"/>
      <c r="L72" s="367"/>
      <c r="M72" s="394"/>
      <c r="N72" s="394"/>
      <c r="O72" s="394"/>
      <c r="P72" s="367"/>
      <c r="Q72" s="367"/>
      <c r="R72" s="367"/>
      <c r="S72" s="367"/>
      <c r="T72" s="367"/>
      <c r="U72" s="367"/>
      <c r="V72" s="396"/>
      <c r="W72" s="366"/>
      <c r="X72" s="367"/>
      <c r="Y72" s="367"/>
      <c r="Z72" s="368"/>
      <c r="AA72" s="195"/>
      <c r="AB72" s="196"/>
      <c r="AC72" s="374"/>
      <c r="AD72" s="367"/>
      <c r="AE72" s="367"/>
      <c r="AF72" s="375"/>
      <c r="AG72" s="391"/>
      <c r="AH72" s="367"/>
      <c r="AI72" s="367"/>
      <c r="AJ72" s="367"/>
      <c r="AK72" s="367"/>
      <c r="AL72" s="367"/>
      <c r="AM72" s="367"/>
      <c r="AN72" s="394"/>
      <c r="AO72" s="394"/>
      <c r="AP72" s="394"/>
      <c r="AQ72" s="367"/>
      <c r="AR72" s="367"/>
      <c r="AS72" s="367"/>
      <c r="AT72" s="367"/>
      <c r="AU72" s="367"/>
      <c r="AV72" s="367"/>
      <c r="AW72" s="396"/>
      <c r="AX72" s="366"/>
      <c r="AY72" s="367"/>
      <c r="AZ72" s="367"/>
      <c r="BA72" s="368"/>
      <c r="BB72" s="126"/>
      <c r="BC72" s="126"/>
      <c r="BD72" s="126"/>
      <c r="BE72" s="126"/>
      <c r="BF72" s="126"/>
      <c r="BG72" s="126"/>
      <c r="BH72" s="126"/>
      <c r="BI72" s="126"/>
    </row>
    <row r="73" spans="1:61" ht="12" customHeight="1" x14ac:dyDescent="0.15">
      <c r="A73" s="189"/>
      <c r="B73" s="374"/>
      <c r="C73" s="367"/>
      <c r="D73" s="367"/>
      <c r="E73" s="375"/>
      <c r="F73" s="391"/>
      <c r="G73" s="367"/>
      <c r="H73" s="367"/>
      <c r="I73" s="367"/>
      <c r="J73" s="367"/>
      <c r="K73" s="367"/>
      <c r="L73" s="367"/>
      <c r="M73" s="394"/>
      <c r="N73" s="394"/>
      <c r="O73" s="394"/>
      <c r="P73" s="367"/>
      <c r="Q73" s="367"/>
      <c r="R73" s="367"/>
      <c r="S73" s="367"/>
      <c r="T73" s="367"/>
      <c r="U73" s="367"/>
      <c r="V73" s="396"/>
      <c r="W73" s="366"/>
      <c r="X73" s="367"/>
      <c r="Y73" s="367"/>
      <c r="Z73" s="368"/>
      <c r="AA73" s="195"/>
      <c r="AB73" s="196"/>
      <c r="AC73" s="374"/>
      <c r="AD73" s="367"/>
      <c r="AE73" s="367"/>
      <c r="AF73" s="375"/>
      <c r="AG73" s="391"/>
      <c r="AH73" s="367"/>
      <c r="AI73" s="367"/>
      <c r="AJ73" s="367"/>
      <c r="AK73" s="367"/>
      <c r="AL73" s="367"/>
      <c r="AM73" s="367"/>
      <c r="AN73" s="394"/>
      <c r="AO73" s="394"/>
      <c r="AP73" s="394"/>
      <c r="AQ73" s="367"/>
      <c r="AR73" s="367"/>
      <c r="AS73" s="367"/>
      <c r="AT73" s="367"/>
      <c r="AU73" s="367"/>
      <c r="AV73" s="367"/>
      <c r="AW73" s="396"/>
      <c r="AX73" s="366"/>
      <c r="AY73" s="367"/>
      <c r="AZ73" s="367"/>
      <c r="BA73" s="368"/>
      <c r="BB73" s="126"/>
      <c r="BC73" s="126"/>
      <c r="BD73" s="126"/>
      <c r="BE73" s="126"/>
      <c r="BF73" s="126"/>
      <c r="BG73" s="126"/>
      <c r="BH73" s="126"/>
      <c r="BI73" s="126"/>
    </row>
    <row r="74" spans="1:61" ht="12" customHeight="1" x14ac:dyDescent="0.15">
      <c r="A74" s="189"/>
      <c r="B74" s="374"/>
      <c r="C74" s="367"/>
      <c r="D74" s="367"/>
      <c r="E74" s="375"/>
      <c r="F74" s="392"/>
      <c r="G74" s="393"/>
      <c r="H74" s="393"/>
      <c r="I74" s="393"/>
      <c r="J74" s="393"/>
      <c r="K74" s="393"/>
      <c r="L74" s="393"/>
      <c r="M74" s="395"/>
      <c r="N74" s="395"/>
      <c r="O74" s="395"/>
      <c r="P74" s="393"/>
      <c r="Q74" s="393"/>
      <c r="R74" s="393"/>
      <c r="S74" s="393"/>
      <c r="T74" s="393"/>
      <c r="U74" s="393"/>
      <c r="V74" s="397"/>
      <c r="W74" s="366"/>
      <c r="X74" s="367"/>
      <c r="Y74" s="367"/>
      <c r="Z74" s="368"/>
      <c r="AA74" s="195"/>
      <c r="AB74" s="196"/>
      <c r="AC74" s="374"/>
      <c r="AD74" s="367"/>
      <c r="AE74" s="367"/>
      <c r="AF74" s="375"/>
      <c r="AG74" s="392"/>
      <c r="AH74" s="393"/>
      <c r="AI74" s="393"/>
      <c r="AJ74" s="393"/>
      <c r="AK74" s="393"/>
      <c r="AL74" s="393"/>
      <c r="AM74" s="393"/>
      <c r="AN74" s="395"/>
      <c r="AO74" s="395"/>
      <c r="AP74" s="395"/>
      <c r="AQ74" s="393"/>
      <c r="AR74" s="393"/>
      <c r="AS74" s="393"/>
      <c r="AT74" s="393"/>
      <c r="AU74" s="393"/>
      <c r="AV74" s="393"/>
      <c r="AW74" s="397"/>
      <c r="AX74" s="366"/>
      <c r="AY74" s="367"/>
      <c r="AZ74" s="367"/>
      <c r="BA74" s="368"/>
      <c r="BB74" s="126"/>
      <c r="BC74" s="126"/>
      <c r="BD74" s="126"/>
      <c r="BE74" s="126"/>
      <c r="BF74" s="126"/>
      <c r="BG74" s="126"/>
      <c r="BH74" s="126"/>
      <c r="BI74" s="126"/>
    </row>
    <row r="75" spans="1:61" ht="12" customHeight="1" x14ac:dyDescent="0.15">
      <c r="A75" s="189"/>
      <c r="B75" s="374"/>
      <c r="C75" s="367"/>
      <c r="D75" s="367"/>
      <c r="E75" s="375"/>
      <c r="F75" s="376"/>
      <c r="G75" s="377"/>
      <c r="H75" s="377"/>
      <c r="I75" s="377"/>
      <c r="J75" s="377"/>
      <c r="K75" s="377"/>
      <c r="L75" s="378"/>
      <c r="M75" s="385" t="s">
        <v>133</v>
      </c>
      <c r="N75" s="377"/>
      <c r="O75" s="378"/>
      <c r="P75" s="385"/>
      <c r="Q75" s="377"/>
      <c r="R75" s="377"/>
      <c r="S75" s="377"/>
      <c r="T75" s="377"/>
      <c r="U75" s="377"/>
      <c r="V75" s="388"/>
      <c r="W75" s="366"/>
      <c r="X75" s="367"/>
      <c r="Y75" s="367"/>
      <c r="Z75" s="368"/>
      <c r="AA75" s="195"/>
      <c r="AB75" s="196"/>
      <c r="AC75" s="374"/>
      <c r="AD75" s="367"/>
      <c r="AE75" s="367"/>
      <c r="AF75" s="375"/>
      <c r="AG75" s="376"/>
      <c r="AH75" s="377"/>
      <c r="AI75" s="377"/>
      <c r="AJ75" s="377"/>
      <c r="AK75" s="377"/>
      <c r="AL75" s="377"/>
      <c r="AM75" s="378"/>
      <c r="AN75" s="385" t="s">
        <v>133</v>
      </c>
      <c r="AO75" s="377"/>
      <c r="AP75" s="378"/>
      <c r="AQ75" s="385"/>
      <c r="AR75" s="377"/>
      <c r="AS75" s="377"/>
      <c r="AT75" s="377"/>
      <c r="AU75" s="377"/>
      <c r="AV75" s="377"/>
      <c r="AW75" s="388"/>
      <c r="AX75" s="366"/>
      <c r="AY75" s="367"/>
      <c r="AZ75" s="367"/>
      <c r="BA75" s="368"/>
      <c r="BB75" s="126"/>
      <c r="BC75" s="126"/>
      <c r="BD75" s="126"/>
      <c r="BE75" s="126"/>
      <c r="BF75" s="126"/>
      <c r="BG75" s="126"/>
      <c r="BH75" s="126"/>
      <c r="BI75" s="126"/>
    </row>
    <row r="76" spans="1:61" ht="12" customHeight="1" x14ac:dyDescent="0.15">
      <c r="A76" s="189"/>
      <c r="B76" s="374"/>
      <c r="C76" s="367"/>
      <c r="D76" s="367"/>
      <c r="E76" s="375"/>
      <c r="F76" s="379"/>
      <c r="G76" s="380"/>
      <c r="H76" s="380"/>
      <c r="I76" s="380"/>
      <c r="J76" s="380"/>
      <c r="K76" s="380"/>
      <c r="L76" s="381"/>
      <c r="M76" s="386"/>
      <c r="N76" s="380"/>
      <c r="O76" s="381"/>
      <c r="P76" s="386"/>
      <c r="Q76" s="380"/>
      <c r="R76" s="380"/>
      <c r="S76" s="380"/>
      <c r="T76" s="380"/>
      <c r="U76" s="380"/>
      <c r="V76" s="389"/>
      <c r="W76" s="366"/>
      <c r="X76" s="367"/>
      <c r="Y76" s="367"/>
      <c r="Z76" s="368"/>
      <c r="AA76" s="195"/>
      <c r="AB76" s="196"/>
      <c r="AC76" s="374"/>
      <c r="AD76" s="367"/>
      <c r="AE76" s="367"/>
      <c r="AF76" s="375"/>
      <c r="AG76" s="379"/>
      <c r="AH76" s="380"/>
      <c r="AI76" s="380"/>
      <c r="AJ76" s="380"/>
      <c r="AK76" s="380"/>
      <c r="AL76" s="380"/>
      <c r="AM76" s="381"/>
      <c r="AN76" s="386"/>
      <c r="AO76" s="380"/>
      <c r="AP76" s="381"/>
      <c r="AQ76" s="386"/>
      <c r="AR76" s="380"/>
      <c r="AS76" s="380"/>
      <c r="AT76" s="380"/>
      <c r="AU76" s="380"/>
      <c r="AV76" s="380"/>
      <c r="AW76" s="389"/>
      <c r="AX76" s="366"/>
      <c r="AY76" s="367"/>
      <c r="AZ76" s="367"/>
      <c r="BA76" s="368"/>
      <c r="BB76" s="126"/>
      <c r="BC76" s="126"/>
      <c r="BD76" s="126"/>
      <c r="BE76" s="126"/>
      <c r="BF76" s="126"/>
      <c r="BG76" s="126"/>
      <c r="BH76" s="126"/>
      <c r="BI76" s="126"/>
    </row>
    <row r="77" spans="1:61" ht="12" customHeight="1" x14ac:dyDescent="0.15">
      <c r="A77" s="189"/>
      <c r="B77" s="374"/>
      <c r="C77" s="367"/>
      <c r="D77" s="367"/>
      <c r="E77" s="375"/>
      <c r="F77" s="379"/>
      <c r="G77" s="380"/>
      <c r="H77" s="380"/>
      <c r="I77" s="380"/>
      <c r="J77" s="380"/>
      <c r="K77" s="380"/>
      <c r="L77" s="381"/>
      <c r="M77" s="386"/>
      <c r="N77" s="380"/>
      <c r="O77" s="381"/>
      <c r="P77" s="386"/>
      <c r="Q77" s="380"/>
      <c r="R77" s="380"/>
      <c r="S77" s="380"/>
      <c r="T77" s="380"/>
      <c r="U77" s="380"/>
      <c r="V77" s="389"/>
      <c r="W77" s="366"/>
      <c r="X77" s="367"/>
      <c r="Y77" s="367"/>
      <c r="Z77" s="368"/>
      <c r="AA77" s="195"/>
      <c r="AB77" s="196"/>
      <c r="AC77" s="374"/>
      <c r="AD77" s="367"/>
      <c r="AE77" s="367"/>
      <c r="AF77" s="375"/>
      <c r="AG77" s="379"/>
      <c r="AH77" s="380"/>
      <c r="AI77" s="380"/>
      <c r="AJ77" s="380"/>
      <c r="AK77" s="380"/>
      <c r="AL77" s="380"/>
      <c r="AM77" s="381"/>
      <c r="AN77" s="386"/>
      <c r="AO77" s="380"/>
      <c r="AP77" s="381"/>
      <c r="AQ77" s="386"/>
      <c r="AR77" s="380"/>
      <c r="AS77" s="380"/>
      <c r="AT77" s="380"/>
      <c r="AU77" s="380"/>
      <c r="AV77" s="380"/>
      <c r="AW77" s="389"/>
      <c r="AX77" s="366"/>
      <c r="AY77" s="367"/>
      <c r="AZ77" s="367"/>
      <c r="BA77" s="368"/>
      <c r="BB77" s="126"/>
      <c r="BC77" s="126"/>
      <c r="BD77" s="126"/>
      <c r="BE77" s="126"/>
      <c r="BF77" s="126"/>
      <c r="BG77" s="126"/>
      <c r="BH77" s="126"/>
      <c r="BI77" s="126"/>
    </row>
    <row r="78" spans="1:61" ht="12" customHeight="1" thickBot="1" x14ac:dyDescent="0.2">
      <c r="A78" s="189"/>
      <c r="B78" s="369"/>
      <c r="C78" s="370"/>
      <c r="D78" s="370"/>
      <c r="E78" s="371"/>
      <c r="F78" s="382"/>
      <c r="G78" s="383"/>
      <c r="H78" s="383"/>
      <c r="I78" s="383"/>
      <c r="J78" s="383"/>
      <c r="K78" s="383"/>
      <c r="L78" s="384"/>
      <c r="M78" s="387"/>
      <c r="N78" s="383"/>
      <c r="O78" s="384"/>
      <c r="P78" s="387"/>
      <c r="Q78" s="383"/>
      <c r="R78" s="383"/>
      <c r="S78" s="383"/>
      <c r="T78" s="383"/>
      <c r="U78" s="383"/>
      <c r="V78" s="390"/>
      <c r="W78" s="372"/>
      <c r="X78" s="370"/>
      <c r="Y78" s="370"/>
      <c r="Z78" s="373"/>
      <c r="AA78" s="189"/>
      <c r="AB78" s="210"/>
      <c r="AC78" s="369"/>
      <c r="AD78" s="370"/>
      <c r="AE78" s="370"/>
      <c r="AF78" s="371"/>
      <c r="AG78" s="382"/>
      <c r="AH78" s="383"/>
      <c r="AI78" s="383"/>
      <c r="AJ78" s="383"/>
      <c r="AK78" s="383"/>
      <c r="AL78" s="383"/>
      <c r="AM78" s="384"/>
      <c r="AN78" s="387"/>
      <c r="AO78" s="383"/>
      <c r="AP78" s="384"/>
      <c r="AQ78" s="387"/>
      <c r="AR78" s="383"/>
      <c r="AS78" s="383"/>
      <c r="AT78" s="383"/>
      <c r="AU78" s="383"/>
      <c r="AV78" s="383"/>
      <c r="AW78" s="390"/>
      <c r="AX78" s="372"/>
      <c r="AY78" s="370"/>
      <c r="AZ78" s="370"/>
      <c r="BA78" s="373"/>
      <c r="BB78" s="126"/>
      <c r="BC78" s="126"/>
      <c r="BD78" s="126"/>
      <c r="BE78" s="126"/>
      <c r="BF78" s="126"/>
      <c r="BG78" s="126"/>
      <c r="BH78" s="126"/>
      <c r="BI78" s="126"/>
    </row>
    <row r="79" spans="1:61" ht="14.45" customHeight="1" x14ac:dyDescent="0.15">
      <c r="A79" s="189"/>
      <c r="B79" s="450" t="s">
        <v>107</v>
      </c>
      <c r="C79" s="451"/>
      <c r="D79" s="451"/>
      <c r="E79" s="451"/>
      <c r="F79" s="451"/>
      <c r="G79" s="451"/>
      <c r="H79" s="451"/>
      <c r="I79" s="451"/>
      <c r="J79" s="452"/>
      <c r="K79" s="453" t="s">
        <v>108</v>
      </c>
      <c r="L79" s="421"/>
      <c r="M79" s="421"/>
      <c r="N79" s="421"/>
      <c r="O79" s="459" t="str">
        <f>BE3</f>
        <v>北部 U9リーグ戦 第１節</v>
      </c>
      <c r="P79" s="460"/>
      <c r="Q79" s="460"/>
      <c r="R79" s="460"/>
      <c r="S79" s="460"/>
      <c r="T79" s="460"/>
      <c r="U79" s="460"/>
      <c r="V79" s="460"/>
      <c r="W79" s="460"/>
      <c r="X79" s="460"/>
      <c r="Y79" s="460"/>
      <c r="Z79" s="461"/>
      <c r="AA79" s="189"/>
      <c r="AB79" s="190"/>
      <c r="AC79" s="450" t="s">
        <v>107</v>
      </c>
      <c r="AD79" s="451"/>
      <c r="AE79" s="451"/>
      <c r="AF79" s="451"/>
      <c r="AG79" s="451"/>
      <c r="AH79" s="451"/>
      <c r="AI79" s="451"/>
      <c r="AJ79" s="451"/>
      <c r="AK79" s="452"/>
      <c r="AL79" s="453" t="s">
        <v>108</v>
      </c>
      <c r="AM79" s="421"/>
      <c r="AN79" s="421"/>
      <c r="AO79" s="421"/>
      <c r="AP79" s="459" t="str">
        <f>O79</f>
        <v>北部 U9リーグ戦 第１節</v>
      </c>
      <c r="AQ79" s="460"/>
      <c r="AR79" s="460"/>
      <c r="AS79" s="460"/>
      <c r="AT79" s="460"/>
      <c r="AU79" s="460"/>
      <c r="AV79" s="460"/>
      <c r="AW79" s="460"/>
      <c r="AX79" s="460"/>
      <c r="AY79" s="460"/>
      <c r="AZ79" s="460"/>
      <c r="BA79" s="461"/>
      <c r="BB79" s="126"/>
      <c r="BC79" s="126"/>
      <c r="BD79" s="126"/>
      <c r="BE79" s="126"/>
      <c r="BF79" s="126"/>
      <c r="BG79" s="126"/>
      <c r="BH79" s="126"/>
      <c r="BI79" s="126"/>
    </row>
    <row r="80" spans="1:61" ht="14.45" customHeight="1" x14ac:dyDescent="0.15">
      <c r="A80" s="189"/>
      <c r="B80" s="443" t="str">
        <f>BE5</f>
        <v>R2年 2月22日</v>
      </c>
      <c r="C80" s="444"/>
      <c r="D80" s="444"/>
      <c r="E80" s="444"/>
      <c r="F80" s="444"/>
      <c r="G80" s="444"/>
      <c r="H80" s="444"/>
      <c r="I80" s="444"/>
      <c r="J80" s="445"/>
      <c r="K80" s="446" t="s">
        <v>110</v>
      </c>
      <c r="L80" s="422"/>
      <c r="M80" s="422"/>
      <c r="N80" s="422"/>
      <c r="O80" s="192" t="str">
        <f>BE8</f>
        <v>荒神山Bｺｰﾄ</v>
      </c>
      <c r="P80" s="193"/>
      <c r="Q80" s="193"/>
      <c r="R80" s="193"/>
      <c r="S80" s="126"/>
      <c r="T80" s="193" t="s">
        <v>111</v>
      </c>
      <c r="U80" s="193"/>
      <c r="V80" s="193"/>
      <c r="W80" s="193"/>
      <c r="X80" s="193"/>
      <c r="Y80" s="193"/>
      <c r="Z80" s="194"/>
      <c r="AA80" s="195"/>
      <c r="AB80" s="196"/>
      <c r="AC80" s="443" t="str">
        <f>BE5</f>
        <v>R2年 2月22日</v>
      </c>
      <c r="AD80" s="444"/>
      <c r="AE80" s="444"/>
      <c r="AF80" s="444"/>
      <c r="AG80" s="444"/>
      <c r="AH80" s="444"/>
      <c r="AI80" s="444"/>
      <c r="AJ80" s="444"/>
      <c r="AK80" s="445"/>
      <c r="AL80" s="446" t="s">
        <v>110</v>
      </c>
      <c r="AM80" s="422"/>
      <c r="AN80" s="422"/>
      <c r="AO80" s="422"/>
      <c r="AP80" s="192" t="str">
        <f>BH8</f>
        <v>荒神山Dｺｰﾄ</v>
      </c>
      <c r="AQ80" s="193"/>
      <c r="AR80" s="193"/>
      <c r="AS80" s="193"/>
      <c r="AT80" s="126"/>
      <c r="AU80" s="193" t="s">
        <v>111</v>
      </c>
      <c r="AV80" s="193"/>
      <c r="AW80" s="193"/>
      <c r="AX80" s="193"/>
      <c r="AY80" s="193"/>
      <c r="AZ80" s="193"/>
      <c r="BA80" s="194"/>
      <c r="BB80" s="126"/>
      <c r="BC80" s="126"/>
      <c r="BD80" s="126"/>
      <c r="BE80" s="126"/>
      <c r="BF80" s="126"/>
      <c r="BG80" s="126"/>
      <c r="BH80" s="126"/>
      <c r="BI80" s="126"/>
    </row>
    <row r="81" spans="1:61" ht="12.6" customHeight="1" thickBot="1" x14ac:dyDescent="0.2">
      <c r="A81" s="189"/>
      <c r="B81" s="447" t="s">
        <v>112</v>
      </c>
      <c r="C81" s="448"/>
      <c r="D81" s="448"/>
      <c r="E81" s="449"/>
      <c r="F81" s="431" t="str">
        <f>BD18</f>
        <v>11：40～</v>
      </c>
      <c r="G81" s="431"/>
      <c r="H81" s="431"/>
      <c r="I81" s="431"/>
      <c r="J81" s="432"/>
      <c r="K81" s="433" t="s">
        <v>113</v>
      </c>
      <c r="L81" s="434"/>
      <c r="M81" s="434"/>
      <c r="N81" s="434"/>
      <c r="O81" s="434"/>
      <c r="P81" s="435"/>
      <c r="Q81" s="436" t="s">
        <v>114</v>
      </c>
      <c r="R81" s="437"/>
      <c r="S81" s="438"/>
      <c r="T81" s="439" t="s">
        <v>115</v>
      </c>
      <c r="U81" s="439"/>
      <c r="V81" s="439"/>
      <c r="W81" s="439"/>
      <c r="X81" s="439"/>
      <c r="Y81" s="439"/>
      <c r="Z81" s="440"/>
      <c r="AA81" s="195"/>
      <c r="AB81" s="196"/>
      <c r="AC81" s="447" t="s">
        <v>112</v>
      </c>
      <c r="AD81" s="448"/>
      <c r="AE81" s="448"/>
      <c r="AF81" s="449"/>
      <c r="AG81" s="431" t="str">
        <f>BD18</f>
        <v>11：40～</v>
      </c>
      <c r="AH81" s="431"/>
      <c r="AI81" s="431"/>
      <c r="AJ81" s="431"/>
      <c r="AK81" s="432"/>
      <c r="AL81" s="433" t="s">
        <v>113</v>
      </c>
      <c r="AM81" s="434"/>
      <c r="AN81" s="434"/>
      <c r="AO81" s="434"/>
      <c r="AP81" s="434"/>
      <c r="AQ81" s="435"/>
      <c r="AR81" s="436" t="s">
        <v>114</v>
      </c>
      <c r="AS81" s="437"/>
      <c r="AT81" s="438"/>
      <c r="AU81" s="439" t="s">
        <v>115</v>
      </c>
      <c r="AV81" s="439"/>
      <c r="AW81" s="439"/>
      <c r="AX81" s="439"/>
      <c r="AY81" s="439"/>
      <c r="AZ81" s="439"/>
      <c r="BA81" s="440"/>
      <c r="BB81" s="126"/>
      <c r="BC81" s="126"/>
      <c r="BD81" s="126"/>
      <c r="BE81" s="126"/>
      <c r="BF81" s="126"/>
      <c r="BG81" s="126"/>
      <c r="BH81" s="126"/>
      <c r="BI81" s="126"/>
    </row>
    <row r="82" spans="1:61" ht="12.6" customHeight="1" x14ac:dyDescent="0.15">
      <c r="A82" s="189"/>
      <c r="B82" s="441" t="s">
        <v>118</v>
      </c>
      <c r="C82" s="421"/>
      <c r="D82" s="421"/>
      <c r="E82" s="442"/>
      <c r="F82" s="414" t="str">
        <f>BE18</f>
        <v>亀山</v>
      </c>
      <c r="G82" s="415"/>
      <c r="H82" s="415"/>
      <c r="I82" s="415"/>
      <c r="J82" s="415"/>
      <c r="K82" s="415"/>
      <c r="L82" s="416"/>
      <c r="M82" s="420" t="s">
        <v>119</v>
      </c>
      <c r="N82" s="421"/>
      <c r="O82" s="421"/>
      <c r="P82" s="423" t="str">
        <f>BF18</f>
        <v>城東</v>
      </c>
      <c r="Q82" s="415"/>
      <c r="R82" s="415"/>
      <c r="S82" s="415"/>
      <c r="T82" s="415"/>
      <c r="U82" s="415"/>
      <c r="V82" s="424"/>
      <c r="W82" s="427" t="s">
        <v>118</v>
      </c>
      <c r="X82" s="421"/>
      <c r="Y82" s="421"/>
      <c r="Z82" s="428"/>
      <c r="AA82" s="195"/>
      <c r="AB82" s="196"/>
      <c r="AC82" s="441" t="s">
        <v>118</v>
      </c>
      <c r="AD82" s="421"/>
      <c r="AE82" s="421"/>
      <c r="AF82" s="442"/>
      <c r="AG82" s="414" t="str">
        <f>BH18</f>
        <v>豊栄</v>
      </c>
      <c r="AH82" s="415"/>
      <c r="AI82" s="415"/>
      <c r="AJ82" s="415"/>
      <c r="AK82" s="415"/>
      <c r="AL82" s="415"/>
      <c r="AM82" s="416"/>
      <c r="AN82" s="420" t="s">
        <v>119</v>
      </c>
      <c r="AO82" s="421"/>
      <c r="AP82" s="421"/>
      <c r="AQ82" s="423" t="str">
        <f>BI18</f>
        <v>旭森A</v>
      </c>
      <c r="AR82" s="415"/>
      <c r="AS82" s="415"/>
      <c r="AT82" s="415"/>
      <c r="AU82" s="415"/>
      <c r="AV82" s="415"/>
      <c r="AW82" s="424"/>
      <c r="AX82" s="427" t="s">
        <v>118</v>
      </c>
      <c r="AY82" s="421"/>
      <c r="AZ82" s="421"/>
      <c r="BA82" s="428"/>
      <c r="BB82" s="126"/>
      <c r="BC82" s="126"/>
      <c r="BD82" s="126"/>
      <c r="BE82" s="126"/>
      <c r="BF82" s="126"/>
      <c r="BG82" s="126"/>
      <c r="BH82" s="126"/>
      <c r="BI82" s="126"/>
    </row>
    <row r="83" spans="1:61" ht="12.6" customHeight="1" x14ac:dyDescent="0.15">
      <c r="A83" s="189"/>
      <c r="B83" s="429" t="s">
        <v>120</v>
      </c>
      <c r="C83" s="411"/>
      <c r="D83" s="411" t="s">
        <v>121</v>
      </c>
      <c r="E83" s="430"/>
      <c r="F83" s="417"/>
      <c r="G83" s="418"/>
      <c r="H83" s="418"/>
      <c r="I83" s="418"/>
      <c r="J83" s="418"/>
      <c r="K83" s="418"/>
      <c r="L83" s="419"/>
      <c r="M83" s="422"/>
      <c r="N83" s="422"/>
      <c r="O83" s="422"/>
      <c r="P83" s="425"/>
      <c r="Q83" s="418"/>
      <c r="R83" s="418"/>
      <c r="S83" s="418"/>
      <c r="T83" s="418"/>
      <c r="U83" s="418"/>
      <c r="V83" s="426"/>
      <c r="W83" s="410" t="s">
        <v>120</v>
      </c>
      <c r="X83" s="411"/>
      <c r="Y83" s="411" t="s">
        <v>121</v>
      </c>
      <c r="Z83" s="412"/>
      <c r="AA83" s="195"/>
      <c r="AB83" s="196"/>
      <c r="AC83" s="429" t="s">
        <v>120</v>
      </c>
      <c r="AD83" s="411"/>
      <c r="AE83" s="411" t="s">
        <v>121</v>
      </c>
      <c r="AF83" s="430"/>
      <c r="AG83" s="417"/>
      <c r="AH83" s="418"/>
      <c r="AI83" s="418"/>
      <c r="AJ83" s="418"/>
      <c r="AK83" s="418"/>
      <c r="AL83" s="418"/>
      <c r="AM83" s="419"/>
      <c r="AN83" s="422"/>
      <c r="AO83" s="422"/>
      <c r="AP83" s="422"/>
      <c r="AQ83" s="425"/>
      <c r="AR83" s="418"/>
      <c r="AS83" s="418"/>
      <c r="AT83" s="418"/>
      <c r="AU83" s="418"/>
      <c r="AV83" s="418"/>
      <c r="AW83" s="426"/>
      <c r="AX83" s="410" t="s">
        <v>120</v>
      </c>
      <c r="AY83" s="411"/>
      <c r="AZ83" s="411" t="s">
        <v>121</v>
      </c>
      <c r="BA83" s="412"/>
      <c r="BB83" s="126"/>
      <c r="BC83" s="126"/>
      <c r="BD83" s="126"/>
      <c r="BE83" s="126"/>
      <c r="BF83" s="126"/>
      <c r="BG83" s="126"/>
      <c r="BH83" s="126"/>
      <c r="BI83" s="126"/>
    </row>
    <row r="84" spans="1:61" ht="12" customHeight="1" x14ac:dyDescent="0.15">
      <c r="A84" s="189"/>
      <c r="B84" s="413"/>
      <c r="C84" s="399"/>
      <c r="D84" s="399"/>
      <c r="E84" s="402"/>
      <c r="F84" s="403" t="s">
        <v>123</v>
      </c>
      <c r="G84" s="404"/>
      <c r="H84" s="404"/>
      <c r="I84" s="404"/>
      <c r="J84" s="404"/>
      <c r="K84" s="405"/>
      <c r="L84" s="197"/>
      <c r="M84" s="406" t="s">
        <v>124</v>
      </c>
      <c r="N84" s="406"/>
      <c r="O84" s="406"/>
      <c r="P84" s="198"/>
      <c r="Q84" s="403" t="s">
        <v>123</v>
      </c>
      <c r="R84" s="404"/>
      <c r="S84" s="404"/>
      <c r="T84" s="404"/>
      <c r="U84" s="404"/>
      <c r="V84" s="407"/>
      <c r="W84" s="408"/>
      <c r="X84" s="399"/>
      <c r="Y84" s="399"/>
      <c r="Z84" s="409"/>
      <c r="AA84" s="195"/>
      <c r="AB84" s="196"/>
      <c r="AC84" s="413"/>
      <c r="AD84" s="399"/>
      <c r="AE84" s="399"/>
      <c r="AF84" s="402"/>
      <c r="AG84" s="403" t="s">
        <v>123</v>
      </c>
      <c r="AH84" s="404"/>
      <c r="AI84" s="404"/>
      <c r="AJ84" s="404"/>
      <c r="AK84" s="404"/>
      <c r="AL84" s="405"/>
      <c r="AM84" s="197"/>
      <c r="AN84" s="406" t="s">
        <v>124</v>
      </c>
      <c r="AO84" s="406"/>
      <c r="AP84" s="406"/>
      <c r="AQ84" s="198"/>
      <c r="AR84" s="403" t="s">
        <v>123</v>
      </c>
      <c r="AS84" s="404"/>
      <c r="AT84" s="404"/>
      <c r="AU84" s="404"/>
      <c r="AV84" s="404"/>
      <c r="AW84" s="407"/>
      <c r="AX84" s="408"/>
      <c r="AY84" s="399"/>
      <c r="AZ84" s="399"/>
      <c r="BA84" s="409"/>
      <c r="BB84" s="126"/>
      <c r="BC84" s="126"/>
      <c r="BD84" s="126"/>
      <c r="BE84" s="126"/>
      <c r="BF84" s="126"/>
      <c r="BG84" s="126"/>
      <c r="BH84" s="126"/>
      <c r="BI84" s="126"/>
    </row>
    <row r="85" spans="1:61" ht="12" customHeight="1" x14ac:dyDescent="0.15">
      <c r="A85" s="189"/>
      <c r="B85" s="374"/>
      <c r="C85" s="367"/>
      <c r="D85" s="367"/>
      <c r="E85" s="375"/>
      <c r="F85" s="398"/>
      <c r="G85" s="399"/>
      <c r="H85" s="399"/>
      <c r="I85" s="399"/>
      <c r="J85" s="399"/>
      <c r="K85" s="399"/>
      <c r="L85" s="399"/>
      <c r="M85" s="400" t="s">
        <v>125</v>
      </c>
      <c r="N85" s="400"/>
      <c r="O85" s="400"/>
      <c r="P85" s="399"/>
      <c r="Q85" s="399"/>
      <c r="R85" s="399"/>
      <c r="S85" s="399"/>
      <c r="T85" s="399"/>
      <c r="U85" s="399"/>
      <c r="V85" s="401"/>
      <c r="W85" s="366"/>
      <c r="X85" s="367"/>
      <c r="Y85" s="367"/>
      <c r="Z85" s="368"/>
      <c r="AA85" s="195"/>
      <c r="AB85" s="196"/>
      <c r="AC85" s="374"/>
      <c r="AD85" s="367"/>
      <c r="AE85" s="367"/>
      <c r="AF85" s="375"/>
      <c r="AG85" s="398"/>
      <c r="AH85" s="399"/>
      <c r="AI85" s="399"/>
      <c r="AJ85" s="399"/>
      <c r="AK85" s="399"/>
      <c r="AL85" s="399"/>
      <c r="AM85" s="399"/>
      <c r="AN85" s="400" t="s">
        <v>125</v>
      </c>
      <c r="AO85" s="400"/>
      <c r="AP85" s="400"/>
      <c r="AQ85" s="399"/>
      <c r="AR85" s="399"/>
      <c r="AS85" s="399"/>
      <c r="AT85" s="399"/>
      <c r="AU85" s="399"/>
      <c r="AV85" s="399"/>
      <c r="AW85" s="401"/>
      <c r="AX85" s="366"/>
      <c r="AY85" s="367"/>
      <c r="AZ85" s="367"/>
      <c r="BA85" s="368"/>
      <c r="BB85" s="126"/>
      <c r="BC85" s="126"/>
      <c r="BD85" s="126"/>
      <c r="BE85" s="126"/>
      <c r="BF85" s="126"/>
      <c r="BG85" s="126"/>
      <c r="BH85" s="126"/>
      <c r="BI85" s="126"/>
    </row>
    <row r="86" spans="1:61" ht="12" customHeight="1" x14ac:dyDescent="0.15">
      <c r="A86" s="189"/>
      <c r="B86" s="374"/>
      <c r="C86" s="367"/>
      <c r="D86" s="367"/>
      <c r="E86" s="375"/>
      <c r="F86" s="391"/>
      <c r="G86" s="367"/>
      <c r="H86" s="367"/>
      <c r="I86" s="367"/>
      <c r="J86" s="367"/>
      <c r="K86" s="367"/>
      <c r="L86" s="367"/>
      <c r="M86" s="394"/>
      <c r="N86" s="394"/>
      <c r="O86" s="394"/>
      <c r="P86" s="367"/>
      <c r="Q86" s="367"/>
      <c r="R86" s="367"/>
      <c r="S86" s="367"/>
      <c r="T86" s="367"/>
      <c r="U86" s="367"/>
      <c r="V86" s="396"/>
      <c r="W86" s="366"/>
      <c r="X86" s="367"/>
      <c r="Y86" s="367"/>
      <c r="Z86" s="368"/>
      <c r="AA86" s="195"/>
      <c r="AB86" s="196"/>
      <c r="AC86" s="374"/>
      <c r="AD86" s="367"/>
      <c r="AE86" s="367"/>
      <c r="AF86" s="375"/>
      <c r="AG86" s="391"/>
      <c r="AH86" s="367"/>
      <c r="AI86" s="367"/>
      <c r="AJ86" s="367"/>
      <c r="AK86" s="367"/>
      <c r="AL86" s="367"/>
      <c r="AM86" s="367"/>
      <c r="AN86" s="394"/>
      <c r="AO86" s="394"/>
      <c r="AP86" s="394"/>
      <c r="AQ86" s="367"/>
      <c r="AR86" s="367"/>
      <c r="AS86" s="367"/>
      <c r="AT86" s="367"/>
      <c r="AU86" s="367"/>
      <c r="AV86" s="367"/>
      <c r="AW86" s="396"/>
      <c r="AX86" s="366"/>
      <c r="AY86" s="367"/>
      <c r="AZ86" s="367"/>
      <c r="BA86" s="368"/>
      <c r="BB86" s="126"/>
      <c r="BC86" s="126"/>
      <c r="BD86" s="126"/>
      <c r="BE86" s="126"/>
      <c r="BF86" s="126"/>
      <c r="BG86" s="126"/>
      <c r="BH86" s="126"/>
      <c r="BI86" s="126"/>
    </row>
    <row r="87" spans="1:61" ht="12" customHeight="1" x14ac:dyDescent="0.15">
      <c r="A87" s="189"/>
      <c r="B87" s="374"/>
      <c r="C87" s="367"/>
      <c r="D87" s="367"/>
      <c r="E87" s="375"/>
      <c r="F87" s="391"/>
      <c r="G87" s="367"/>
      <c r="H87" s="367"/>
      <c r="I87" s="367"/>
      <c r="J87" s="367"/>
      <c r="K87" s="367"/>
      <c r="L87" s="367"/>
      <c r="M87" s="394"/>
      <c r="N87" s="394"/>
      <c r="O87" s="394"/>
      <c r="P87" s="367"/>
      <c r="Q87" s="367"/>
      <c r="R87" s="367"/>
      <c r="S87" s="367"/>
      <c r="T87" s="367"/>
      <c r="U87" s="367"/>
      <c r="V87" s="396"/>
      <c r="W87" s="366"/>
      <c r="X87" s="367"/>
      <c r="Y87" s="367"/>
      <c r="Z87" s="368"/>
      <c r="AA87" s="195"/>
      <c r="AB87" s="196"/>
      <c r="AC87" s="374"/>
      <c r="AD87" s="367"/>
      <c r="AE87" s="367"/>
      <c r="AF87" s="375"/>
      <c r="AG87" s="391"/>
      <c r="AH87" s="367"/>
      <c r="AI87" s="367"/>
      <c r="AJ87" s="367"/>
      <c r="AK87" s="367"/>
      <c r="AL87" s="367"/>
      <c r="AM87" s="367"/>
      <c r="AN87" s="394"/>
      <c r="AO87" s="394"/>
      <c r="AP87" s="394"/>
      <c r="AQ87" s="367"/>
      <c r="AR87" s="367"/>
      <c r="AS87" s="367"/>
      <c r="AT87" s="367"/>
      <c r="AU87" s="367"/>
      <c r="AV87" s="367"/>
      <c r="AW87" s="396"/>
      <c r="AX87" s="366"/>
      <c r="AY87" s="367"/>
      <c r="AZ87" s="367"/>
      <c r="BA87" s="368"/>
      <c r="BB87" s="126"/>
      <c r="BC87" s="126"/>
      <c r="BD87" s="126"/>
      <c r="BE87" s="126"/>
      <c r="BF87" s="126"/>
      <c r="BG87" s="126"/>
      <c r="BH87" s="126"/>
      <c r="BI87" s="126"/>
    </row>
    <row r="88" spans="1:61" ht="12" customHeight="1" x14ac:dyDescent="0.15">
      <c r="A88" s="189"/>
      <c r="B88" s="374"/>
      <c r="C88" s="367"/>
      <c r="D88" s="367"/>
      <c r="E88" s="375"/>
      <c r="F88" s="391"/>
      <c r="G88" s="367"/>
      <c r="H88" s="367"/>
      <c r="I88" s="367"/>
      <c r="J88" s="367"/>
      <c r="K88" s="367"/>
      <c r="L88" s="367"/>
      <c r="M88" s="394"/>
      <c r="N88" s="394"/>
      <c r="O88" s="394"/>
      <c r="P88" s="367"/>
      <c r="Q88" s="367"/>
      <c r="R88" s="367"/>
      <c r="S88" s="367"/>
      <c r="T88" s="367"/>
      <c r="U88" s="367"/>
      <c r="V88" s="396"/>
      <c r="W88" s="366"/>
      <c r="X88" s="367"/>
      <c r="Y88" s="367"/>
      <c r="Z88" s="368"/>
      <c r="AA88" s="189"/>
      <c r="AB88" s="190"/>
      <c r="AC88" s="374"/>
      <c r="AD88" s="367"/>
      <c r="AE88" s="367"/>
      <c r="AF88" s="375"/>
      <c r="AG88" s="391"/>
      <c r="AH88" s="367"/>
      <c r="AI88" s="367"/>
      <c r="AJ88" s="367"/>
      <c r="AK88" s="367"/>
      <c r="AL88" s="367"/>
      <c r="AM88" s="367"/>
      <c r="AN88" s="394"/>
      <c r="AO88" s="394"/>
      <c r="AP88" s="394"/>
      <c r="AQ88" s="367"/>
      <c r="AR88" s="367"/>
      <c r="AS88" s="367"/>
      <c r="AT88" s="367"/>
      <c r="AU88" s="367"/>
      <c r="AV88" s="367"/>
      <c r="AW88" s="396"/>
      <c r="AX88" s="366"/>
      <c r="AY88" s="367"/>
      <c r="AZ88" s="367"/>
      <c r="BA88" s="368"/>
      <c r="BB88" s="126"/>
      <c r="BC88" s="126"/>
      <c r="BD88" s="126"/>
      <c r="BE88" s="126"/>
      <c r="BF88" s="126"/>
      <c r="BG88" s="126"/>
      <c r="BH88" s="126"/>
      <c r="BI88" s="126"/>
    </row>
    <row r="89" spans="1:61" ht="12" customHeight="1" x14ac:dyDescent="0.15">
      <c r="A89" s="189"/>
      <c r="B89" s="374"/>
      <c r="C89" s="367"/>
      <c r="D89" s="367"/>
      <c r="E89" s="375"/>
      <c r="F89" s="391"/>
      <c r="G89" s="367"/>
      <c r="H89" s="367"/>
      <c r="I89" s="367"/>
      <c r="J89" s="367"/>
      <c r="K89" s="367"/>
      <c r="L89" s="367"/>
      <c r="M89" s="394" t="s">
        <v>130</v>
      </c>
      <c r="N89" s="394"/>
      <c r="O89" s="394"/>
      <c r="P89" s="367"/>
      <c r="Q89" s="367"/>
      <c r="R89" s="367"/>
      <c r="S89" s="367"/>
      <c r="T89" s="367"/>
      <c r="U89" s="367"/>
      <c r="V89" s="396"/>
      <c r="W89" s="366"/>
      <c r="X89" s="367"/>
      <c r="Y89" s="367"/>
      <c r="Z89" s="368"/>
      <c r="AA89" s="195"/>
      <c r="AB89" s="196"/>
      <c r="AC89" s="374"/>
      <c r="AD89" s="367"/>
      <c r="AE89" s="367"/>
      <c r="AF89" s="375"/>
      <c r="AG89" s="391"/>
      <c r="AH89" s="367"/>
      <c r="AI89" s="367"/>
      <c r="AJ89" s="367"/>
      <c r="AK89" s="367"/>
      <c r="AL89" s="367"/>
      <c r="AM89" s="367"/>
      <c r="AN89" s="394" t="s">
        <v>130</v>
      </c>
      <c r="AO89" s="394"/>
      <c r="AP89" s="394"/>
      <c r="AQ89" s="367"/>
      <c r="AR89" s="367"/>
      <c r="AS89" s="367"/>
      <c r="AT89" s="367"/>
      <c r="AU89" s="367"/>
      <c r="AV89" s="367"/>
      <c r="AW89" s="396"/>
      <c r="AX89" s="366"/>
      <c r="AY89" s="367"/>
      <c r="AZ89" s="367"/>
      <c r="BA89" s="368"/>
      <c r="BB89" s="126"/>
      <c r="BC89" s="126"/>
      <c r="BD89" s="126"/>
      <c r="BE89" s="126"/>
      <c r="BF89" s="126"/>
      <c r="BG89" s="126"/>
      <c r="BH89" s="126"/>
      <c r="BI89" s="126"/>
    </row>
    <row r="90" spans="1:61" ht="12" customHeight="1" x14ac:dyDescent="0.15">
      <c r="A90" s="189"/>
      <c r="B90" s="374"/>
      <c r="C90" s="367"/>
      <c r="D90" s="367"/>
      <c r="E90" s="375"/>
      <c r="F90" s="391"/>
      <c r="G90" s="367"/>
      <c r="H90" s="367"/>
      <c r="I90" s="367"/>
      <c r="J90" s="367"/>
      <c r="K90" s="367"/>
      <c r="L90" s="367"/>
      <c r="M90" s="394"/>
      <c r="N90" s="394"/>
      <c r="O90" s="394"/>
      <c r="P90" s="367"/>
      <c r="Q90" s="367"/>
      <c r="R90" s="367"/>
      <c r="S90" s="367"/>
      <c r="T90" s="367"/>
      <c r="U90" s="367"/>
      <c r="V90" s="396"/>
      <c r="W90" s="366"/>
      <c r="X90" s="367"/>
      <c r="Y90" s="367"/>
      <c r="Z90" s="368"/>
      <c r="AA90" s="195"/>
      <c r="AB90" s="196"/>
      <c r="AC90" s="374"/>
      <c r="AD90" s="367"/>
      <c r="AE90" s="367"/>
      <c r="AF90" s="375"/>
      <c r="AG90" s="391"/>
      <c r="AH90" s="367"/>
      <c r="AI90" s="367"/>
      <c r="AJ90" s="367"/>
      <c r="AK90" s="367"/>
      <c r="AL90" s="367"/>
      <c r="AM90" s="367"/>
      <c r="AN90" s="394"/>
      <c r="AO90" s="394"/>
      <c r="AP90" s="394"/>
      <c r="AQ90" s="367"/>
      <c r="AR90" s="367"/>
      <c r="AS90" s="367"/>
      <c r="AT90" s="367"/>
      <c r="AU90" s="367"/>
      <c r="AV90" s="367"/>
      <c r="AW90" s="396"/>
      <c r="AX90" s="366"/>
      <c r="AY90" s="367"/>
      <c r="AZ90" s="367"/>
      <c r="BA90" s="368"/>
      <c r="BB90" s="126"/>
      <c r="BC90" s="126"/>
      <c r="BD90" s="126"/>
      <c r="BE90" s="126"/>
      <c r="BF90" s="126"/>
      <c r="BG90" s="126"/>
      <c r="BH90" s="126"/>
      <c r="BI90" s="126"/>
    </row>
    <row r="91" spans="1:61" ht="12" customHeight="1" x14ac:dyDescent="0.15">
      <c r="A91" s="189"/>
      <c r="B91" s="374"/>
      <c r="C91" s="367"/>
      <c r="D91" s="367"/>
      <c r="E91" s="375"/>
      <c r="F91" s="391"/>
      <c r="G91" s="367"/>
      <c r="H91" s="367"/>
      <c r="I91" s="367"/>
      <c r="J91" s="367"/>
      <c r="K91" s="367"/>
      <c r="L91" s="367"/>
      <c r="M91" s="394"/>
      <c r="N91" s="394"/>
      <c r="O91" s="394"/>
      <c r="P91" s="367"/>
      <c r="Q91" s="367"/>
      <c r="R91" s="367"/>
      <c r="S91" s="367"/>
      <c r="T91" s="367"/>
      <c r="U91" s="367"/>
      <c r="V91" s="396"/>
      <c r="W91" s="366"/>
      <c r="X91" s="367"/>
      <c r="Y91" s="367"/>
      <c r="Z91" s="368"/>
      <c r="AA91" s="195"/>
      <c r="AB91" s="196"/>
      <c r="AC91" s="374"/>
      <c r="AD91" s="367"/>
      <c r="AE91" s="367"/>
      <c r="AF91" s="375"/>
      <c r="AG91" s="391"/>
      <c r="AH91" s="367"/>
      <c r="AI91" s="367"/>
      <c r="AJ91" s="367"/>
      <c r="AK91" s="367"/>
      <c r="AL91" s="367"/>
      <c r="AM91" s="367"/>
      <c r="AN91" s="394"/>
      <c r="AO91" s="394"/>
      <c r="AP91" s="394"/>
      <c r="AQ91" s="367"/>
      <c r="AR91" s="367"/>
      <c r="AS91" s="367"/>
      <c r="AT91" s="367"/>
      <c r="AU91" s="367"/>
      <c r="AV91" s="367"/>
      <c r="AW91" s="396"/>
      <c r="AX91" s="366"/>
      <c r="AY91" s="367"/>
      <c r="AZ91" s="367"/>
      <c r="BA91" s="368"/>
      <c r="BB91" s="126"/>
      <c r="BC91" s="126"/>
      <c r="BD91" s="126"/>
      <c r="BE91" s="126"/>
      <c r="BF91" s="126"/>
      <c r="BG91" s="126"/>
      <c r="BH91" s="126"/>
      <c r="BI91" s="126"/>
    </row>
    <row r="92" spans="1:61" ht="12" customHeight="1" x14ac:dyDescent="0.15">
      <c r="A92" s="189"/>
      <c r="B92" s="374"/>
      <c r="C92" s="367"/>
      <c r="D92" s="367"/>
      <c r="E92" s="375"/>
      <c r="F92" s="392"/>
      <c r="G92" s="393"/>
      <c r="H92" s="393"/>
      <c r="I92" s="393"/>
      <c r="J92" s="393"/>
      <c r="K92" s="393"/>
      <c r="L92" s="393"/>
      <c r="M92" s="395"/>
      <c r="N92" s="395"/>
      <c r="O92" s="395"/>
      <c r="P92" s="393"/>
      <c r="Q92" s="393"/>
      <c r="R92" s="393"/>
      <c r="S92" s="393"/>
      <c r="T92" s="393"/>
      <c r="U92" s="393"/>
      <c r="V92" s="397"/>
      <c r="W92" s="366"/>
      <c r="X92" s="367"/>
      <c r="Y92" s="367"/>
      <c r="Z92" s="368"/>
      <c r="AA92" s="195"/>
      <c r="AB92" s="196"/>
      <c r="AC92" s="374"/>
      <c r="AD92" s="367"/>
      <c r="AE92" s="367"/>
      <c r="AF92" s="375"/>
      <c r="AG92" s="392"/>
      <c r="AH92" s="393"/>
      <c r="AI92" s="393"/>
      <c r="AJ92" s="393"/>
      <c r="AK92" s="393"/>
      <c r="AL92" s="393"/>
      <c r="AM92" s="393"/>
      <c r="AN92" s="395"/>
      <c r="AO92" s="395"/>
      <c r="AP92" s="395"/>
      <c r="AQ92" s="393"/>
      <c r="AR92" s="393"/>
      <c r="AS92" s="393"/>
      <c r="AT92" s="393"/>
      <c r="AU92" s="393"/>
      <c r="AV92" s="393"/>
      <c r="AW92" s="397"/>
      <c r="AX92" s="366"/>
      <c r="AY92" s="367"/>
      <c r="AZ92" s="367"/>
      <c r="BA92" s="368"/>
      <c r="BB92" s="126"/>
      <c r="BC92" s="126"/>
      <c r="BD92" s="126"/>
      <c r="BE92" s="126"/>
      <c r="BF92" s="126"/>
      <c r="BG92" s="126"/>
      <c r="BH92" s="126"/>
      <c r="BI92" s="126"/>
    </row>
    <row r="93" spans="1:61" ht="12" customHeight="1" x14ac:dyDescent="0.15">
      <c r="A93" s="189"/>
      <c r="B93" s="374"/>
      <c r="C93" s="367"/>
      <c r="D93" s="367"/>
      <c r="E93" s="375"/>
      <c r="F93" s="376"/>
      <c r="G93" s="377"/>
      <c r="H93" s="377"/>
      <c r="I93" s="377"/>
      <c r="J93" s="377"/>
      <c r="K93" s="377"/>
      <c r="L93" s="378"/>
      <c r="M93" s="385" t="s">
        <v>133</v>
      </c>
      <c r="N93" s="377"/>
      <c r="O93" s="378"/>
      <c r="P93" s="385"/>
      <c r="Q93" s="377"/>
      <c r="R93" s="377"/>
      <c r="S93" s="377"/>
      <c r="T93" s="377"/>
      <c r="U93" s="377"/>
      <c r="V93" s="388"/>
      <c r="W93" s="366"/>
      <c r="X93" s="367"/>
      <c r="Y93" s="367"/>
      <c r="Z93" s="368"/>
      <c r="AA93" s="195"/>
      <c r="AB93" s="196"/>
      <c r="AC93" s="374"/>
      <c r="AD93" s="367"/>
      <c r="AE93" s="367"/>
      <c r="AF93" s="375"/>
      <c r="AG93" s="376"/>
      <c r="AH93" s="377"/>
      <c r="AI93" s="377"/>
      <c r="AJ93" s="377"/>
      <c r="AK93" s="377"/>
      <c r="AL93" s="377"/>
      <c r="AM93" s="378"/>
      <c r="AN93" s="385" t="s">
        <v>133</v>
      </c>
      <c r="AO93" s="377"/>
      <c r="AP93" s="378"/>
      <c r="AQ93" s="385"/>
      <c r="AR93" s="377"/>
      <c r="AS93" s="377"/>
      <c r="AT93" s="377"/>
      <c r="AU93" s="377"/>
      <c r="AV93" s="377"/>
      <c r="AW93" s="388"/>
      <c r="AX93" s="366"/>
      <c r="AY93" s="367"/>
      <c r="AZ93" s="367"/>
      <c r="BA93" s="368"/>
      <c r="BB93" s="126"/>
      <c r="BC93" s="126"/>
      <c r="BD93" s="126"/>
      <c r="BE93" s="126"/>
      <c r="BF93" s="126"/>
      <c r="BG93" s="126"/>
      <c r="BH93" s="126"/>
      <c r="BI93" s="126"/>
    </row>
    <row r="94" spans="1:61" ht="12" customHeight="1" x14ac:dyDescent="0.15">
      <c r="A94" s="189"/>
      <c r="B94" s="374"/>
      <c r="C94" s="367"/>
      <c r="D94" s="367"/>
      <c r="E94" s="375"/>
      <c r="F94" s="379"/>
      <c r="G94" s="380"/>
      <c r="H94" s="380"/>
      <c r="I94" s="380"/>
      <c r="J94" s="380"/>
      <c r="K94" s="380"/>
      <c r="L94" s="381"/>
      <c r="M94" s="386"/>
      <c r="N94" s="380"/>
      <c r="O94" s="381"/>
      <c r="P94" s="386"/>
      <c r="Q94" s="380"/>
      <c r="R94" s="380"/>
      <c r="S94" s="380"/>
      <c r="T94" s="380"/>
      <c r="U94" s="380"/>
      <c r="V94" s="389"/>
      <c r="W94" s="366"/>
      <c r="X94" s="367"/>
      <c r="Y94" s="367"/>
      <c r="Z94" s="368"/>
      <c r="AA94" s="195"/>
      <c r="AB94" s="196"/>
      <c r="AC94" s="374"/>
      <c r="AD94" s="367"/>
      <c r="AE94" s="367"/>
      <c r="AF94" s="375"/>
      <c r="AG94" s="379"/>
      <c r="AH94" s="380"/>
      <c r="AI94" s="380"/>
      <c r="AJ94" s="380"/>
      <c r="AK94" s="380"/>
      <c r="AL94" s="380"/>
      <c r="AM94" s="381"/>
      <c r="AN94" s="386"/>
      <c r="AO94" s="380"/>
      <c r="AP94" s="381"/>
      <c r="AQ94" s="386"/>
      <c r="AR94" s="380"/>
      <c r="AS94" s="380"/>
      <c r="AT94" s="380"/>
      <c r="AU94" s="380"/>
      <c r="AV94" s="380"/>
      <c r="AW94" s="389"/>
      <c r="AX94" s="366"/>
      <c r="AY94" s="367"/>
      <c r="AZ94" s="367"/>
      <c r="BA94" s="368"/>
      <c r="BB94" s="126"/>
      <c r="BC94" s="126"/>
      <c r="BD94" s="126"/>
      <c r="BE94" s="126"/>
      <c r="BF94" s="126"/>
      <c r="BG94" s="126"/>
      <c r="BH94" s="126"/>
      <c r="BI94" s="126"/>
    </row>
    <row r="95" spans="1:61" ht="12" customHeight="1" x14ac:dyDescent="0.15">
      <c r="A95" s="189"/>
      <c r="B95" s="374"/>
      <c r="C95" s="367"/>
      <c r="D95" s="367"/>
      <c r="E95" s="375"/>
      <c r="F95" s="379"/>
      <c r="G95" s="380"/>
      <c r="H95" s="380"/>
      <c r="I95" s="380"/>
      <c r="J95" s="380"/>
      <c r="K95" s="380"/>
      <c r="L95" s="381"/>
      <c r="M95" s="386"/>
      <c r="N95" s="380"/>
      <c r="O95" s="381"/>
      <c r="P95" s="386"/>
      <c r="Q95" s="380"/>
      <c r="R95" s="380"/>
      <c r="S95" s="380"/>
      <c r="T95" s="380"/>
      <c r="U95" s="380"/>
      <c r="V95" s="389"/>
      <c r="W95" s="366"/>
      <c r="X95" s="367"/>
      <c r="Y95" s="367"/>
      <c r="Z95" s="368"/>
      <c r="AA95" s="195"/>
      <c r="AB95" s="196"/>
      <c r="AC95" s="374"/>
      <c r="AD95" s="367"/>
      <c r="AE95" s="367"/>
      <c r="AF95" s="375"/>
      <c r="AG95" s="379"/>
      <c r="AH95" s="380"/>
      <c r="AI95" s="380"/>
      <c r="AJ95" s="380"/>
      <c r="AK95" s="380"/>
      <c r="AL95" s="380"/>
      <c r="AM95" s="381"/>
      <c r="AN95" s="386"/>
      <c r="AO95" s="380"/>
      <c r="AP95" s="381"/>
      <c r="AQ95" s="386"/>
      <c r="AR95" s="380"/>
      <c r="AS95" s="380"/>
      <c r="AT95" s="380"/>
      <c r="AU95" s="380"/>
      <c r="AV95" s="380"/>
      <c r="AW95" s="389"/>
      <c r="AX95" s="366"/>
      <c r="AY95" s="367"/>
      <c r="AZ95" s="367"/>
      <c r="BA95" s="368"/>
      <c r="BB95" s="126"/>
      <c r="BC95" s="126"/>
      <c r="BD95" s="126"/>
      <c r="BE95" s="126"/>
      <c r="BF95" s="126"/>
      <c r="BG95" s="126"/>
      <c r="BH95" s="126"/>
      <c r="BI95" s="126"/>
    </row>
    <row r="96" spans="1:61" ht="12" customHeight="1" thickBot="1" x14ac:dyDescent="0.2">
      <c r="A96" s="189"/>
      <c r="B96" s="369"/>
      <c r="C96" s="370"/>
      <c r="D96" s="370"/>
      <c r="E96" s="371"/>
      <c r="F96" s="382"/>
      <c r="G96" s="383"/>
      <c r="H96" s="383"/>
      <c r="I96" s="383"/>
      <c r="J96" s="383"/>
      <c r="K96" s="383"/>
      <c r="L96" s="384"/>
      <c r="M96" s="387"/>
      <c r="N96" s="383"/>
      <c r="O96" s="384"/>
      <c r="P96" s="387"/>
      <c r="Q96" s="383"/>
      <c r="R96" s="383"/>
      <c r="S96" s="383"/>
      <c r="T96" s="383"/>
      <c r="U96" s="383"/>
      <c r="V96" s="390"/>
      <c r="W96" s="372"/>
      <c r="X96" s="370"/>
      <c r="Y96" s="370"/>
      <c r="Z96" s="373"/>
      <c r="AA96" s="195"/>
      <c r="AB96" s="196"/>
      <c r="AC96" s="369"/>
      <c r="AD96" s="370"/>
      <c r="AE96" s="370"/>
      <c r="AF96" s="371"/>
      <c r="AG96" s="382"/>
      <c r="AH96" s="383"/>
      <c r="AI96" s="383"/>
      <c r="AJ96" s="383"/>
      <c r="AK96" s="383"/>
      <c r="AL96" s="383"/>
      <c r="AM96" s="384"/>
      <c r="AN96" s="387"/>
      <c r="AO96" s="383"/>
      <c r="AP96" s="384"/>
      <c r="AQ96" s="387"/>
      <c r="AR96" s="383"/>
      <c r="AS96" s="383"/>
      <c r="AT96" s="383"/>
      <c r="AU96" s="383"/>
      <c r="AV96" s="383"/>
      <c r="AW96" s="390"/>
      <c r="AX96" s="372"/>
      <c r="AY96" s="370"/>
      <c r="AZ96" s="370"/>
      <c r="BA96" s="373"/>
      <c r="BB96" s="126"/>
      <c r="BC96" s="126"/>
      <c r="BD96" s="126"/>
      <c r="BE96" s="126"/>
      <c r="BF96" s="126"/>
      <c r="BG96" s="126"/>
      <c r="BH96" s="126"/>
      <c r="BI96" s="126"/>
    </row>
    <row r="97" spans="1:61" ht="14.45" customHeight="1" x14ac:dyDescent="0.15">
      <c r="A97" s="189"/>
      <c r="B97" s="199"/>
      <c r="C97" s="200"/>
      <c r="D97" s="200"/>
      <c r="E97" s="200"/>
      <c r="F97" s="200"/>
      <c r="G97" s="200"/>
      <c r="H97" s="200"/>
      <c r="I97" s="200"/>
      <c r="J97" s="200"/>
      <c r="K97" s="200"/>
      <c r="L97" s="200"/>
      <c r="M97" s="200"/>
      <c r="N97" s="199"/>
      <c r="O97" s="200"/>
      <c r="P97" s="200"/>
      <c r="Q97" s="200"/>
      <c r="R97" s="200"/>
      <c r="S97" s="200"/>
      <c r="T97" s="200"/>
      <c r="U97" s="200"/>
      <c r="V97" s="200"/>
      <c r="W97" s="200"/>
      <c r="X97" s="200"/>
      <c r="Y97" s="200"/>
      <c r="Z97" s="200"/>
      <c r="AA97" s="189"/>
      <c r="AB97" s="190"/>
      <c r="AC97" s="200"/>
      <c r="AD97" s="200"/>
      <c r="AE97" s="200"/>
      <c r="AF97" s="200"/>
      <c r="AG97" s="200"/>
      <c r="AH97" s="200"/>
      <c r="AI97" s="200"/>
      <c r="AJ97" s="200"/>
      <c r="AK97" s="200"/>
      <c r="AL97" s="200"/>
      <c r="AM97" s="200"/>
      <c r="AN97" s="200"/>
      <c r="AO97" s="199"/>
      <c r="AP97" s="200"/>
      <c r="AQ97" s="200"/>
      <c r="AR97" s="200"/>
      <c r="AS97" s="200"/>
      <c r="AT97" s="200"/>
      <c r="AU97" s="200"/>
      <c r="AV97" s="200"/>
      <c r="AW97" s="200"/>
      <c r="AX97" s="200"/>
      <c r="AY97" s="200"/>
      <c r="AZ97" s="200"/>
      <c r="BA97" s="199"/>
      <c r="BB97" s="126"/>
      <c r="BC97" s="126"/>
      <c r="BD97" s="126"/>
      <c r="BE97" s="126"/>
      <c r="BF97" s="126"/>
      <c r="BG97" s="126"/>
      <c r="BH97" s="126"/>
      <c r="BI97" s="126"/>
    </row>
    <row r="98" spans="1:61" ht="14.45" customHeight="1" thickBot="1" x14ac:dyDescent="0.2">
      <c r="A98" s="189"/>
      <c r="B98" s="196"/>
      <c r="C98" s="196"/>
      <c r="D98" s="196"/>
      <c r="E98" s="196"/>
      <c r="F98" s="196"/>
      <c r="G98" s="196"/>
      <c r="H98" s="196"/>
      <c r="I98" s="196"/>
      <c r="J98" s="196"/>
      <c r="K98" s="196"/>
      <c r="L98" s="201"/>
      <c r="M98" s="201"/>
      <c r="N98" s="201"/>
      <c r="O98" s="201"/>
      <c r="P98" s="201"/>
      <c r="Q98" s="201"/>
      <c r="R98" s="201"/>
      <c r="S98" s="201"/>
      <c r="T98" s="201"/>
      <c r="U98" s="201"/>
      <c r="V98" s="201"/>
      <c r="W98" s="201"/>
      <c r="X98" s="196"/>
      <c r="Y98" s="196"/>
      <c r="Z98" s="196"/>
      <c r="AA98" s="202"/>
      <c r="AB98" s="203"/>
      <c r="AC98" s="196"/>
      <c r="AD98" s="196"/>
      <c r="AE98" s="196"/>
      <c r="AF98" s="196"/>
      <c r="AG98" s="196"/>
      <c r="AH98" s="196"/>
      <c r="AI98" s="196"/>
      <c r="AJ98" s="196"/>
      <c r="AK98" s="196"/>
      <c r="AL98" s="196"/>
      <c r="AM98" s="201"/>
      <c r="AN98" s="201"/>
      <c r="AO98" s="201"/>
      <c r="AP98" s="201"/>
      <c r="AQ98" s="201"/>
      <c r="AR98" s="201"/>
      <c r="AS98" s="201"/>
      <c r="AT98" s="201"/>
      <c r="AU98" s="201"/>
      <c r="AV98" s="201"/>
      <c r="AW98" s="201"/>
      <c r="AX98" s="201"/>
      <c r="AY98" s="196"/>
      <c r="AZ98" s="196"/>
      <c r="BA98" s="196"/>
      <c r="BB98" s="126"/>
      <c r="BC98" s="126"/>
      <c r="BD98" s="126"/>
      <c r="BE98" s="126"/>
      <c r="BF98" s="126"/>
      <c r="BG98" s="126"/>
      <c r="BH98" s="126"/>
      <c r="BI98" s="126"/>
    </row>
    <row r="99" spans="1:61" ht="14.45" customHeight="1" x14ac:dyDescent="0.15">
      <c r="A99" s="189"/>
      <c r="B99" s="450" t="s">
        <v>107</v>
      </c>
      <c r="C99" s="451"/>
      <c r="D99" s="451"/>
      <c r="E99" s="451"/>
      <c r="F99" s="451"/>
      <c r="G99" s="451"/>
      <c r="H99" s="451"/>
      <c r="I99" s="451"/>
      <c r="J99" s="452"/>
      <c r="K99" s="453" t="s">
        <v>108</v>
      </c>
      <c r="L99" s="421"/>
      <c r="M99" s="421"/>
      <c r="N99" s="421"/>
      <c r="O99" s="459" t="str">
        <f>O79</f>
        <v>北部 U9リーグ戦 第１節</v>
      </c>
      <c r="P99" s="460"/>
      <c r="Q99" s="460"/>
      <c r="R99" s="460"/>
      <c r="S99" s="460"/>
      <c r="T99" s="460"/>
      <c r="U99" s="460"/>
      <c r="V99" s="460"/>
      <c r="W99" s="460"/>
      <c r="X99" s="460"/>
      <c r="Y99" s="460"/>
      <c r="Z99" s="461"/>
      <c r="AA99" s="195"/>
      <c r="AB99" s="196"/>
      <c r="AC99" s="450" t="s">
        <v>107</v>
      </c>
      <c r="AD99" s="451"/>
      <c r="AE99" s="451"/>
      <c r="AF99" s="451"/>
      <c r="AG99" s="451"/>
      <c r="AH99" s="451"/>
      <c r="AI99" s="451"/>
      <c r="AJ99" s="451"/>
      <c r="AK99" s="452"/>
      <c r="AL99" s="453" t="s">
        <v>108</v>
      </c>
      <c r="AM99" s="421"/>
      <c r="AN99" s="421"/>
      <c r="AO99" s="421"/>
      <c r="AP99" s="454" t="str">
        <f>O79</f>
        <v>北部 U9リーグ戦 第１節</v>
      </c>
      <c r="AQ99" s="454"/>
      <c r="AR99" s="454"/>
      <c r="AS99" s="454"/>
      <c r="AT99" s="454"/>
      <c r="AU99" s="454"/>
      <c r="AV99" s="454"/>
      <c r="AW99" s="454"/>
      <c r="AX99" s="454"/>
      <c r="AY99" s="454"/>
      <c r="AZ99" s="454"/>
      <c r="BA99" s="455"/>
      <c r="BB99" s="126"/>
      <c r="BC99" s="126"/>
      <c r="BD99" s="126"/>
      <c r="BE99" s="126"/>
      <c r="BF99" s="126"/>
      <c r="BG99" s="126"/>
      <c r="BH99" s="126"/>
      <c r="BI99" s="126"/>
    </row>
    <row r="100" spans="1:61" ht="14.45" customHeight="1" x14ac:dyDescent="0.15">
      <c r="A100" s="189"/>
      <c r="B100" s="443" t="str">
        <f>BE5</f>
        <v>R2年 2月22日</v>
      </c>
      <c r="C100" s="444"/>
      <c r="D100" s="444"/>
      <c r="E100" s="444"/>
      <c r="F100" s="444"/>
      <c r="G100" s="444"/>
      <c r="H100" s="444"/>
      <c r="I100" s="444"/>
      <c r="J100" s="445"/>
      <c r="K100" s="446" t="s">
        <v>110</v>
      </c>
      <c r="L100" s="422"/>
      <c r="M100" s="422"/>
      <c r="N100" s="422"/>
      <c r="O100" s="192" t="str">
        <f>BE8</f>
        <v>荒神山Bｺｰﾄ</v>
      </c>
      <c r="P100" s="193"/>
      <c r="Q100" s="193"/>
      <c r="R100" s="193"/>
      <c r="S100" s="126"/>
      <c r="T100" s="193" t="s">
        <v>111</v>
      </c>
      <c r="U100" s="193"/>
      <c r="V100" s="193"/>
      <c r="W100" s="193"/>
      <c r="X100" s="193"/>
      <c r="Y100" s="193"/>
      <c r="Z100" s="194"/>
      <c r="AA100" s="195"/>
      <c r="AB100" s="196"/>
      <c r="AC100" s="443" t="str">
        <f>BE5</f>
        <v>R2年 2月22日</v>
      </c>
      <c r="AD100" s="444"/>
      <c r="AE100" s="444"/>
      <c r="AF100" s="444"/>
      <c r="AG100" s="444"/>
      <c r="AH100" s="444"/>
      <c r="AI100" s="444"/>
      <c r="AJ100" s="444"/>
      <c r="AK100" s="445"/>
      <c r="AL100" s="446" t="s">
        <v>110</v>
      </c>
      <c r="AM100" s="422"/>
      <c r="AN100" s="422"/>
      <c r="AO100" s="422"/>
      <c r="AP100" s="192" t="str">
        <f>BH8</f>
        <v>荒神山Dｺｰﾄ</v>
      </c>
      <c r="AQ100" s="193"/>
      <c r="AR100" s="193"/>
      <c r="AS100" s="193"/>
      <c r="AT100" s="126"/>
      <c r="AU100" s="193" t="s">
        <v>111</v>
      </c>
      <c r="AV100" s="193"/>
      <c r="AW100" s="193"/>
      <c r="AX100" s="193"/>
      <c r="AY100" s="193"/>
      <c r="AZ100" s="193"/>
      <c r="BA100" s="194"/>
      <c r="BB100" s="126"/>
      <c r="BC100" s="126"/>
      <c r="BD100" s="126"/>
      <c r="BE100" s="126"/>
      <c r="BF100" s="126"/>
      <c r="BG100" s="126"/>
      <c r="BH100" s="126"/>
      <c r="BI100" s="126"/>
    </row>
    <row r="101" spans="1:61" ht="12.6" customHeight="1" thickBot="1" x14ac:dyDescent="0.2">
      <c r="A101" s="189"/>
      <c r="B101" s="447" t="s">
        <v>112</v>
      </c>
      <c r="C101" s="448"/>
      <c r="D101" s="448"/>
      <c r="E101" s="449"/>
      <c r="F101" s="431" t="str">
        <f>BD20</f>
        <v>12：20～</v>
      </c>
      <c r="G101" s="431"/>
      <c r="H101" s="431"/>
      <c r="I101" s="431"/>
      <c r="J101" s="432"/>
      <c r="K101" s="433" t="s">
        <v>113</v>
      </c>
      <c r="L101" s="434"/>
      <c r="M101" s="434"/>
      <c r="N101" s="434"/>
      <c r="O101" s="434"/>
      <c r="P101" s="435"/>
      <c r="Q101" s="436" t="s">
        <v>114</v>
      </c>
      <c r="R101" s="437"/>
      <c r="S101" s="438"/>
      <c r="T101" s="439" t="s">
        <v>115</v>
      </c>
      <c r="U101" s="439"/>
      <c r="V101" s="439"/>
      <c r="W101" s="439"/>
      <c r="X101" s="439"/>
      <c r="Y101" s="439"/>
      <c r="Z101" s="440"/>
      <c r="AA101" s="195"/>
      <c r="AB101" s="196"/>
      <c r="AC101" s="447" t="s">
        <v>112</v>
      </c>
      <c r="AD101" s="448"/>
      <c r="AE101" s="448"/>
      <c r="AF101" s="449"/>
      <c r="AG101" s="431" t="str">
        <f>BD20</f>
        <v>12：20～</v>
      </c>
      <c r="AH101" s="431"/>
      <c r="AI101" s="431"/>
      <c r="AJ101" s="431"/>
      <c r="AK101" s="432"/>
      <c r="AL101" s="433" t="s">
        <v>113</v>
      </c>
      <c r="AM101" s="434"/>
      <c r="AN101" s="434"/>
      <c r="AO101" s="434"/>
      <c r="AP101" s="434"/>
      <c r="AQ101" s="435"/>
      <c r="AR101" s="436" t="s">
        <v>114</v>
      </c>
      <c r="AS101" s="437"/>
      <c r="AT101" s="438"/>
      <c r="AU101" s="439" t="s">
        <v>115</v>
      </c>
      <c r="AV101" s="439"/>
      <c r="AW101" s="439"/>
      <c r="AX101" s="439"/>
      <c r="AY101" s="439"/>
      <c r="AZ101" s="439"/>
      <c r="BA101" s="440"/>
      <c r="BB101" s="126"/>
      <c r="BC101" s="126"/>
      <c r="BD101" s="126"/>
      <c r="BE101" s="126"/>
      <c r="BF101" s="126"/>
      <c r="BG101" s="126"/>
      <c r="BH101" s="126"/>
      <c r="BI101" s="126"/>
    </row>
    <row r="102" spans="1:61" ht="12.6" customHeight="1" x14ac:dyDescent="0.15">
      <c r="A102" s="189"/>
      <c r="B102" s="441" t="s">
        <v>118</v>
      </c>
      <c r="C102" s="421"/>
      <c r="D102" s="421"/>
      <c r="E102" s="442"/>
      <c r="F102" s="414" t="str">
        <f>BE20</f>
        <v>愛知</v>
      </c>
      <c r="G102" s="415"/>
      <c r="H102" s="415"/>
      <c r="I102" s="415"/>
      <c r="J102" s="415"/>
      <c r="K102" s="415"/>
      <c r="L102" s="416"/>
      <c r="M102" s="420" t="s">
        <v>119</v>
      </c>
      <c r="N102" s="421"/>
      <c r="O102" s="421"/>
      <c r="P102" s="423" t="str">
        <f>BF20</f>
        <v>金城</v>
      </c>
      <c r="Q102" s="415"/>
      <c r="R102" s="415"/>
      <c r="S102" s="415"/>
      <c r="T102" s="415"/>
      <c r="U102" s="415"/>
      <c r="V102" s="424"/>
      <c r="W102" s="427" t="s">
        <v>118</v>
      </c>
      <c r="X102" s="421"/>
      <c r="Y102" s="421"/>
      <c r="Z102" s="428"/>
      <c r="AA102" s="195"/>
      <c r="AB102" s="196"/>
      <c r="AC102" s="441" t="s">
        <v>118</v>
      </c>
      <c r="AD102" s="421"/>
      <c r="AE102" s="421"/>
      <c r="AF102" s="442"/>
      <c r="AG102" s="414" t="str">
        <f>BH20</f>
        <v>旭森B</v>
      </c>
      <c r="AH102" s="415"/>
      <c r="AI102" s="415"/>
      <c r="AJ102" s="415"/>
      <c r="AK102" s="415"/>
      <c r="AL102" s="415"/>
      <c r="AM102" s="416"/>
      <c r="AN102" s="420" t="s">
        <v>119</v>
      </c>
      <c r="AO102" s="421"/>
      <c r="AP102" s="421"/>
      <c r="AQ102" s="423" t="str">
        <f>BI20</f>
        <v>ﾌﾟﾗｲﾏﾘｰ</v>
      </c>
      <c r="AR102" s="415"/>
      <c r="AS102" s="415"/>
      <c r="AT102" s="415"/>
      <c r="AU102" s="415"/>
      <c r="AV102" s="415"/>
      <c r="AW102" s="424"/>
      <c r="AX102" s="427" t="s">
        <v>118</v>
      </c>
      <c r="AY102" s="421"/>
      <c r="AZ102" s="421"/>
      <c r="BA102" s="428"/>
      <c r="BB102" s="126"/>
      <c r="BC102" s="126"/>
      <c r="BD102" s="126"/>
      <c r="BE102" s="126"/>
      <c r="BF102" s="126"/>
      <c r="BG102" s="126"/>
      <c r="BH102" s="126"/>
      <c r="BI102" s="126"/>
    </row>
    <row r="103" spans="1:61" ht="12.6" customHeight="1" x14ac:dyDescent="0.15">
      <c r="A103" s="189"/>
      <c r="B103" s="429" t="s">
        <v>120</v>
      </c>
      <c r="C103" s="411"/>
      <c r="D103" s="411" t="s">
        <v>121</v>
      </c>
      <c r="E103" s="430"/>
      <c r="F103" s="417"/>
      <c r="G103" s="418"/>
      <c r="H103" s="418"/>
      <c r="I103" s="418"/>
      <c r="J103" s="418"/>
      <c r="K103" s="418"/>
      <c r="L103" s="419"/>
      <c r="M103" s="422"/>
      <c r="N103" s="422"/>
      <c r="O103" s="422"/>
      <c r="P103" s="425"/>
      <c r="Q103" s="418"/>
      <c r="R103" s="418"/>
      <c r="S103" s="418"/>
      <c r="T103" s="418"/>
      <c r="U103" s="418"/>
      <c r="V103" s="426"/>
      <c r="W103" s="410" t="s">
        <v>120</v>
      </c>
      <c r="X103" s="411"/>
      <c r="Y103" s="411" t="s">
        <v>121</v>
      </c>
      <c r="Z103" s="412"/>
      <c r="AA103" s="195"/>
      <c r="AB103" s="196"/>
      <c r="AC103" s="429" t="s">
        <v>120</v>
      </c>
      <c r="AD103" s="411"/>
      <c r="AE103" s="411" t="s">
        <v>121</v>
      </c>
      <c r="AF103" s="430"/>
      <c r="AG103" s="417"/>
      <c r="AH103" s="418"/>
      <c r="AI103" s="418"/>
      <c r="AJ103" s="418"/>
      <c r="AK103" s="418"/>
      <c r="AL103" s="418"/>
      <c r="AM103" s="419"/>
      <c r="AN103" s="422"/>
      <c r="AO103" s="422"/>
      <c r="AP103" s="422"/>
      <c r="AQ103" s="425"/>
      <c r="AR103" s="418"/>
      <c r="AS103" s="418"/>
      <c r="AT103" s="418"/>
      <c r="AU103" s="418"/>
      <c r="AV103" s="418"/>
      <c r="AW103" s="426"/>
      <c r="AX103" s="410" t="s">
        <v>120</v>
      </c>
      <c r="AY103" s="411"/>
      <c r="AZ103" s="411" t="s">
        <v>121</v>
      </c>
      <c r="BA103" s="412"/>
      <c r="BB103" s="126"/>
      <c r="BC103" s="126"/>
      <c r="BD103" s="126"/>
      <c r="BE103" s="126"/>
      <c r="BF103" s="126"/>
      <c r="BG103" s="126"/>
      <c r="BH103" s="126"/>
      <c r="BI103" s="126"/>
    </row>
    <row r="104" spans="1:61" ht="12" customHeight="1" x14ac:dyDescent="0.15">
      <c r="A104" s="189"/>
      <c r="B104" s="413"/>
      <c r="C104" s="399"/>
      <c r="D104" s="399"/>
      <c r="E104" s="402"/>
      <c r="F104" s="403" t="s">
        <v>123</v>
      </c>
      <c r="G104" s="404"/>
      <c r="H104" s="404"/>
      <c r="I104" s="404"/>
      <c r="J104" s="404"/>
      <c r="K104" s="405"/>
      <c r="L104" s="197"/>
      <c r="M104" s="406" t="s">
        <v>124</v>
      </c>
      <c r="N104" s="406"/>
      <c r="O104" s="406"/>
      <c r="P104" s="198"/>
      <c r="Q104" s="403" t="s">
        <v>123</v>
      </c>
      <c r="R104" s="404"/>
      <c r="S104" s="404"/>
      <c r="T104" s="404"/>
      <c r="U104" s="404"/>
      <c r="V104" s="407"/>
      <c r="W104" s="408"/>
      <c r="X104" s="399"/>
      <c r="Y104" s="399"/>
      <c r="Z104" s="409"/>
      <c r="AA104" s="195"/>
      <c r="AB104" s="196"/>
      <c r="AC104" s="413"/>
      <c r="AD104" s="399"/>
      <c r="AE104" s="399"/>
      <c r="AF104" s="402"/>
      <c r="AG104" s="403" t="s">
        <v>123</v>
      </c>
      <c r="AH104" s="404"/>
      <c r="AI104" s="404"/>
      <c r="AJ104" s="404"/>
      <c r="AK104" s="404"/>
      <c r="AL104" s="405"/>
      <c r="AM104" s="197"/>
      <c r="AN104" s="406" t="s">
        <v>124</v>
      </c>
      <c r="AO104" s="406"/>
      <c r="AP104" s="406"/>
      <c r="AQ104" s="198"/>
      <c r="AR104" s="403" t="s">
        <v>123</v>
      </c>
      <c r="AS104" s="404"/>
      <c r="AT104" s="404"/>
      <c r="AU104" s="404"/>
      <c r="AV104" s="404"/>
      <c r="AW104" s="407"/>
      <c r="AX104" s="408"/>
      <c r="AY104" s="399"/>
      <c r="AZ104" s="399"/>
      <c r="BA104" s="409"/>
      <c r="BB104" s="126"/>
      <c r="BC104" s="126"/>
      <c r="BD104" s="126"/>
      <c r="BE104" s="126"/>
      <c r="BF104" s="126"/>
      <c r="BG104" s="126"/>
      <c r="BH104" s="126"/>
      <c r="BI104" s="126"/>
    </row>
    <row r="105" spans="1:61" ht="12" customHeight="1" x14ac:dyDescent="0.15">
      <c r="A105" s="189"/>
      <c r="B105" s="374"/>
      <c r="C105" s="367"/>
      <c r="D105" s="367"/>
      <c r="E105" s="375"/>
      <c r="F105" s="398"/>
      <c r="G105" s="399"/>
      <c r="H105" s="399"/>
      <c r="I105" s="399"/>
      <c r="J105" s="399"/>
      <c r="K105" s="399"/>
      <c r="L105" s="399"/>
      <c r="M105" s="400" t="s">
        <v>125</v>
      </c>
      <c r="N105" s="400"/>
      <c r="O105" s="400"/>
      <c r="P105" s="399"/>
      <c r="Q105" s="399"/>
      <c r="R105" s="399"/>
      <c r="S105" s="399"/>
      <c r="T105" s="399"/>
      <c r="U105" s="399"/>
      <c r="V105" s="401"/>
      <c r="W105" s="366"/>
      <c r="X105" s="367"/>
      <c r="Y105" s="367"/>
      <c r="Z105" s="368"/>
      <c r="AA105" s="195"/>
      <c r="AB105" s="196"/>
      <c r="AC105" s="374"/>
      <c r="AD105" s="367"/>
      <c r="AE105" s="367"/>
      <c r="AF105" s="375"/>
      <c r="AG105" s="398"/>
      <c r="AH105" s="399"/>
      <c r="AI105" s="399"/>
      <c r="AJ105" s="399"/>
      <c r="AK105" s="399"/>
      <c r="AL105" s="399"/>
      <c r="AM105" s="399"/>
      <c r="AN105" s="400" t="s">
        <v>125</v>
      </c>
      <c r="AO105" s="400"/>
      <c r="AP105" s="400"/>
      <c r="AQ105" s="399"/>
      <c r="AR105" s="399"/>
      <c r="AS105" s="399"/>
      <c r="AT105" s="399"/>
      <c r="AU105" s="399"/>
      <c r="AV105" s="399"/>
      <c r="AW105" s="401"/>
      <c r="AX105" s="366"/>
      <c r="AY105" s="367"/>
      <c r="AZ105" s="367"/>
      <c r="BA105" s="368"/>
      <c r="BB105" s="126"/>
      <c r="BC105" s="126"/>
      <c r="BD105" s="126"/>
      <c r="BE105" s="126"/>
      <c r="BF105" s="126"/>
      <c r="BG105" s="126"/>
      <c r="BH105" s="126"/>
      <c r="BI105" s="126"/>
    </row>
    <row r="106" spans="1:61" ht="12" customHeight="1" x14ac:dyDescent="0.15">
      <c r="A106" s="189"/>
      <c r="B106" s="374"/>
      <c r="C106" s="367"/>
      <c r="D106" s="367"/>
      <c r="E106" s="375"/>
      <c r="F106" s="391"/>
      <c r="G106" s="367"/>
      <c r="H106" s="367"/>
      <c r="I106" s="367"/>
      <c r="J106" s="367"/>
      <c r="K106" s="367"/>
      <c r="L106" s="367"/>
      <c r="M106" s="394"/>
      <c r="N106" s="394"/>
      <c r="O106" s="394"/>
      <c r="P106" s="367"/>
      <c r="Q106" s="367"/>
      <c r="R106" s="367"/>
      <c r="S106" s="367"/>
      <c r="T106" s="367"/>
      <c r="U106" s="367"/>
      <c r="V106" s="396"/>
      <c r="W106" s="366"/>
      <c r="X106" s="367"/>
      <c r="Y106" s="367"/>
      <c r="Z106" s="368"/>
      <c r="AA106" s="195"/>
      <c r="AB106" s="196"/>
      <c r="AC106" s="374"/>
      <c r="AD106" s="367"/>
      <c r="AE106" s="367"/>
      <c r="AF106" s="375"/>
      <c r="AG106" s="391"/>
      <c r="AH106" s="367"/>
      <c r="AI106" s="367"/>
      <c r="AJ106" s="367"/>
      <c r="AK106" s="367"/>
      <c r="AL106" s="367"/>
      <c r="AM106" s="367"/>
      <c r="AN106" s="394"/>
      <c r="AO106" s="394"/>
      <c r="AP106" s="394"/>
      <c r="AQ106" s="367"/>
      <c r="AR106" s="367"/>
      <c r="AS106" s="367"/>
      <c r="AT106" s="367"/>
      <c r="AU106" s="367"/>
      <c r="AV106" s="367"/>
      <c r="AW106" s="396"/>
      <c r="AX106" s="366"/>
      <c r="AY106" s="367"/>
      <c r="AZ106" s="367"/>
      <c r="BA106" s="368"/>
      <c r="BB106" s="126"/>
      <c r="BC106" s="126"/>
      <c r="BD106" s="126"/>
      <c r="BE106" s="126"/>
      <c r="BF106" s="126"/>
      <c r="BG106" s="126"/>
      <c r="BH106" s="126"/>
      <c r="BI106" s="126"/>
    </row>
    <row r="107" spans="1:61" ht="12" customHeight="1" x14ac:dyDescent="0.15">
      <c r="A107" s="189"/>
      <c r="B107" s="374"/>
      <c r="C107" s="367"/>
      <c r="D107" s="367"/>
      <c r="E107" s="375"/>
      <c r="F107" s="391"/>
      <c r="G107" s="367"/>
      <c r="H107" s="367"/>
      <c r="I107" s="367"/>
      <c r="J107" s="367"/>
      <c r="K107" s="367"/>
      <c r="L107" s="367"/>
      <c r="M107" s="394"/>
      <c r="N107" s="394"/>
      <c r="O107" s="394"/>
      <c r="P107" s="367"/>
      <c r="Q107" s="367"/>
      <c r="R107" s="367"/>
      <c r="S107" s="367"/>
      <c r="T107" s="367"/>
      <c r="U107" s="367"/>
      <c r="V107" s="396"/>
      <c r="W107" s="366"/>
      <c r="X107" s="367"/>
      <c r="Y107" s="367"/>
      <c r="Z107" s="368"/>
      <c r="AA107" s="189"/>
      <c r="AB107" s="190"/>
      <c r="AC107" s="374"/>
      <c r="AD107" s="367"/>
      <c r="AE107" s="367"/>
      <c r="AF107" s="375"/>
      <c r="AG107" s="391"/>
      <c r="AH107" s="367"/>
      <c r="AI107" s="367"/>
      <c r="AJ107" s="367"/>
      <c r="AK107" s="367"/>
      <c r="AL107" s="367"/>
      <c r="AM107" s="367"/>
      <c r="AN107" s="394"/>
      <c r="AO107" s="394"/>
      <c r="AP107" s="394"/>
      <c r="AQ107" s="367"/>
      <c r="AR107" s="367"/>
      <c r="AS107" s="367"/>
      <c r="AT107" s="367"/>
      <c r="AU107" s="367"/>
      <c r="AV107" s="367"/>
      <c r="AW107" s="396"/>
      <c r="AX107" s="366"/>
      <c r="AY107" s="367"/>
      <c r="AZ107" s="367"/>
      <c r="BA107" s="368"/>
      <c r="BB107" s="126"/>
      <c r="BC107" s="126"/>
      <c r="BD107" s="126"/>
      <c r="BE107" s="126"/>
      <c r="BF107" s="126"/>
      <c r="BG107" s="126"/>
      <c r="BH107" s="126"/>
      <c r="BI107" s="126"/>
    </row>
    <row r="108" spans="1:61" ht="12" customHeight="1" x14ac:dyDescent="0.15">
      <c r="A108" s="189"/>
      <c r="B108" s="374"/>
      <c r="C108" s="367"/>
      <c r="D108" s="367"/>
      <c r="E108" s="375"/>
      <c r="F108" s="391"/>
      <c r="G108" s="367"/>
      <c r="H108" s="367"/>
      <c r="I108" s="367"/>
      <c r="J108" s="367"/>
      <c r="K108" s="367"/>
      <c r="L108" s="367"/>
      <c r="M108" s="394"/>
      <c r="N108" s="394"/>
      <c r="O108" s="394"/>
      <c r="P108" s="367"/>
      <c r="Q108" s="367"/>
      <c r="R108" s="367"/>
      <c r="S108" s="367"/>
      <c r="T108" s="367"/>
      <c r="U108" s="367"/>
      <c r="V108" s="396"/>
      <c r="W108" s="366"/>
      <c r="X108" s="367"/>
      <c r="Y108" s="367"/>
      <c r="Z108" s="368"/>
      <c r="AA108" s="195"/>
      <c r="AB108" s="196"/>
      <c r="AC108" s="374"/>
      <c r="AD108" s="367"/>
      <c r="AE108" s="367"/>
      <c r="AF108" s="375"/>
      <c r="AG108" s="391"/>
      <c r="AH108" s="367"/>
      <c r="AI108" s="367"/>
      <c r="AJ108" s="367"/>
      <c r="AK108" s="367"/>
      <c r="AL108" s="367"/>
      <c r="AM108" s="367"/>
      <c r="AN108" s="394"/>
      <c r="AO108" s="394"/>
      <c r="AP108" s="394"/>
      <c r="AQ108" s="367"/>
      <c r="AR108" s="367"/>
      <c r="AS108" s="367"/>
      <c r="AT108" s="367"/>
      <c r="AU108" s="367"/>
      <c r="AV108" s="367"/>
      <c r="AW108" s="396"/>
      <c r="AX108" s="366"/>
      <c r="AY108" s="367"/>
      <c r="AZ108" s="367"/>
      <c r="BA108" s="368"/>
      <c r="BB108" s="126"/>
      <c r="BC108" s="126"/>
      <c r="BD108" s="126"/>
      <c r="BE108" s="126"/>
      <c r="BF108" s="126"/>
      <c r="BG108" s="126"/>
      <c r="BH108" s="126"/>
      <c r="BI108" s="126"/>
    </row>
    <row r="109" spans="1:61" ht="12" customHeight="1" x14ac:dyDescent="0.15">
      <c r="A109" s="189"/>
      <c r="B109" s="374"/>
      <c r="C109" s="367"/>
      <c r="D109" s="367"/>
      <c r="E109" s="375"/>
      <c r="F109" s="391"/>
      <c r="G109" s="367"/>
      <c r="H109" s="367"/>
      <c r="I109" s="367"/>
      <c r="J109" s="367"/>
      <c r="K109" s="367"/>
      <c r="L109" s="367"/>
      <c r="M109" s="394" t="s">
        <v>130</v>
      </c>
      <c r="N109" s="394"/>
      <c r="O109" s="394"/>
      <c r="P109" s="367"/>
      <c r="Q109" s="367"/>
      <c r="R109" s="367"/>
      <c r="S109" s="367"/>
      <c r="T109" s="367"/>
      <c r="U109" s="367"/>
      <c r="V109" s="396"/>
      <c r="W109" s="366"/>
      <c r="X109" s="367"/>
      <c r="Y109" s="367"/>
      <c r="Z109" s="368"/>
      <c r="AA109" s="195"/>
      <c r="AB109" s="196"/>
      <c r="AC109" s="374"/>
      <c r="AD109" s="367"/>
      <c r="AE109" s="367"/>
      <c r="AF109" s="375"/>
      <c r="AG109" s="391"/>
      <c r="AH109" s="367"/>
      <c r="AI109" s="367"/>
      <c r="AJ109" s="367"/>
      <c r="AK109" s="367"/>
      <c r="AL109" s="367"/>
      <c r="AM109" s="367"/>
      <c r="AN109" s="394" t="s">
        <v>130</v>
      </c>
      <c r="AO109" s="394"/>
      <c r="AP109" s="394"/>
      <c r="AQ109" s="367"/>
      <c r="AR109" s="367"/>
      <c r="AS109" s="367"/>
      <c r="AT109" s="367"/>
      <c r="AU109" s="367"/>
      <c r="AV109" s="367"/>
      <c r="AW109" s="396"/>
      <c r="AX109" s="366"/>
      <c r="AY109" s="367"/>
      <c r="AZ109" s="367"/>
      <c r="BA109" s="368"/>
      <c r="BB109" s="126"/>
      <c r="BC109" s="126"/>
      <c r="BD109" s="126"/>
      <c r="BE109" s="126"/>
      <c r="BF109" s="126"/>
      <c r="BG109" s="126"/>
      <c r="BH109" s="126"/>
      <c r="BI109" s="126"/>
    </row>
    <row r="110" spans="1:61" ht="12" customHeight="1" x14ac:dyDescent="0.15">
      <c r="A110" s="189"/>
      <c r="B110" s="374"/>
      <c r="C110" s="367"/>
      <c r="D110" s="367"/>
      <c r="E110" s="375"/>
      <c r="F110" s="391"/>
      <c r="G110" s="367"/>
      <c r="H110" s="367"/>
      <c r="I110" s="367"/>
      <c r="J110" s="367"/>
      <c r="K110" s="367"/>
      <c r="L110" s="367"/>
      <c r="M110" s="394"/>
      <c r="N110" s="394"/>
      <c r="O110" s="394"/>
      <c r="P110" s="367"/>
      <c r="Q110" s="367"/>
      <c r="R110" s="367"/>
      <c r="S110" s="367"/>
      <c r="T110" s="367"/>
      <c r="U110" s="367"/>
      <c r="V110" s="396"/>
      <c r="W110" s="366"/>
      <c r="X110" s="367"/>
      <c r="Y110" s="367"/>
      <c r="Z110" s="368"/>
      <c r="AA110" s="195"/>
      <c r="AB110" s="196"/>
      <c r="AC110" s="374"/>
      <c r="AD110" s="367"/>
      <c r="AE110" s="367"/>
      <c r="AF110" s="375"/>
      <c r="AG110" s="391"/>
      <c r="AH110" s="367"/>
      <c r="AI110" s="367"/>
      <c r="AJ110" s="367"/>
      <c r="AK110" s="367"/>
      <c r="AL110" s="367"/>
      <c r="AM110" s="367"/>
      <c r="AN110" s="394"/>
      <c r="AO110" s="394"/>
      <c r="AP110" s="394"/>
      <c r="AQ110" s="367"/>
      <c r="AR110" s="367"/>
      <c r="AS110" s="367"/>
      <c r="AT110" s="367"/>
      <c r="AU110" s="367"/>
      <c r="AV110" s="367"/>
      <c r="AW110" s="396"/>
      <c r="AX110" s="366"/>
      <c r="AY110" s="367"/>
      <c r="AZ110" s="367"/>
      <c r="BA110" s="368"/>
      <c r="BB110" s="126"/>
      <c r="BC110" s="126"/>
      <c r="BD110" s="126"/>
      <c r="BE110" s="126"/>
      <c r="BF110" s="126"/>
      <c r="BG110" s="126"/>
      <c r="BH110" s="126"/>
      <c r="BI110" s="126"/>
    </row>
    <row r="111" spans="1:61" ht="12" customHeight="1" x14ac:dyDescent="0.15">
      <c r="A111" s="189"/>
      <c r="B111" s="374"/>
      <c r="C111" s="367"/>
      <c r="D111" s="367"/>
      <c r="E111" s="375"/>
      <c r="F111" s="391"/>
      <c r="G111" s="367"/>
      <c r="H111" s="367"/>
      <c r="I111" s="367"/>
      <c r="J111" s="367"/>
      <c r="K111" s="367"/>
      <c r="L111" s="367"/>
      <c r="M111" s="394"/>
      <c r="N111" s="394"/>
      <c r="O111" s="394"/>
      <c r="P111" s="367"/>
      <c r="Q111" s="367"/>
      <c r="R111" s="367"/>
      <c r="S111" s="367"/>
      <c r="T111" s="367"/>
      <c r="U111" s="367"/>
      <c r="V111" s="396"/>
      <c r="W111" s="366"/>
      <c r="X111" s="367"/>
      <c r="Y111" s="367"/>
      <c r="Z111" s="368"/>
      <c r="AA111" s="195"/>
      <c r="AB111" s="196"/>
      <c r="AC111" s="374"/>
      <c r="AD111" s="367"/>
      <c r="AE111" s="367"/>
      <c r="AF111" s="375"/>
      <c r="AG111" s="391"/>
      <c r="AH111" s="367"/>
      <c r="AI111" s="367"/>
      <c r="AJ111" s="367"/>
      <c r="AK111" s="367"/>
      <c r="AL111" s="367"/>
      <c r="AM111" s="367"/>
      <c r="AN111" s="394"/>
      <c r="AO111" s="394"/>
      <c r="AP111" s="394"/>
      <c r="AQ111" s="367"/>
      <c r="AR111" s="367"/>
      <c r="AS111" s="367"/>
      <c r="AT111" s="367"/>
      <c r="AU111" s="367"/>
      <c r="AV111" s="367"/>
      <c r="AW111" s="396"/>
      <c r="AX111" s="366"/>
      <c r="AY111" s="367"/>
      <c r="AZ111" s="367"/>
      <c r="BA111" s="368"/>
      <c r="BB111" s="126"/>
      <c r="BC111" s="126"/>
      <c r="BD111" s="126"/>
      <c r="BE111" s="126"/>
      <c r="BF111" s="126"/>
      <c r="BG111" s="126"/>
      <c r="BH111" s="126"/>
      <c r="BI111" s="126"/>
    </row>
    <row r="112" spans="1:61" ht="12" customHeight="1" x14ac:dyDescent="0.15">
      <c r="A112" s="189"/>
      <c r="B112" s="374"/>
      <c r="C112" s="367"/>
      <c r="D112" s="367"/>
      <c r="E112" s="375"/>
      <c r="F112" s="456"/>
      <c r="G112" s="457"/>
      <c r="H112" s="457"/>
      <c r="I112" s="457"/>
      <c r="J112" s="457"/>
      <c r="K112" s="457"/>
      <c r="L112" s="457"/>
      <c r="M112" s="395"/>
      <c r="N112" s="395"/>
      <c r="O112" s="395"/>
      <c r="P112" s="457"/>
      <c r="Q112" s="457"/>
      <c r="R112" s="457"/>
      <c r="S112" s="457"/>
      <c r="T112" s="457"/>
      <c r="U112" s="457"/>
      <c r="V112" s="458"/>
      <c r="W112" s="366"/>
      <c r="X112" s="367"/>
      <c r="Y112" s="367"/>
      <c r="Z112" s="368"/>
      <c r="AA112" s="195"/>
      <c r="AB112" s="196"/>
      <c r="AC112" s="374"/>
      <c r="AD112" s="367"/>
      <c r="AE112" s="367"/>
      <c r="AF112" s="375"/>
      <c r="AG112" s="392"/>
      <c r="AH112" s="393"/>
      <c r="AI112" s="393"/>
      <c r="AJ112" s="393"/>
      <c r="AK112" s="393"/>
      <c r="AL112" s="393"/>
      <c r="AM112" s="393"/>
      <c r="AN112" s="395"/>
      <c r="AO112" s="395"/>
      <c r="AP112" s="395"/>
      <c r="AQ112" s="393"/>
      <c r="AR112" s="393"/>
      <c r="AS112" s="393"/>
      <c r="AT112" s="393"/>
      <c r="AU112" s="393"/>
      <c r="AV112" s="393"/>
      <c r="AW112" s="397"/>
      <c r="AX112" s="366"/>
      <c r="AY112" s="367"/>
      <c r="AZ112" s="367"/>
      <c r="BA112" s="368"/>
      <c r="BB112" s="126"/>
      <c r="BC112" s="126"/>
      <c r="BD112" s="126"/>
      <c r="BE112" s="126"/>
      <c r="BF112" s="126"/>
      <c r="BG112" s="126"/>
      <c r="BH112" s="126"/>
      <c r="BI112" s="126"/>
    </row>
    <row r="113" spans="1:61" ht="12" customHeight="1" x14ac:dyDescent="0.15">
      <c r="A113" s="189"/>
      <c r="B113" s="374"/>
      <c r="C113" s="367"/>
      <c r="D113" s="367"/>
      <c r="E113" s="375"/>
      <c r="F113" s="376"/>
      <c r="G113" s="377"/>
      <c r="H113" s="377"/>
      <c r="I113" s="377"/>
      <c r="J113" s="377"/>
      <c r="K113" s="377"/>
      <c r="L113" s="378"/>
      <c r="M113" s="385" t="s">
        <v>133</v>
      </c>
      <c r="N113" s="377"/>
      <c r="O113" s="378"/>
      <c r="P113" s="385"/>
      <c r="Q113" s="377"/>
      <c r="R113" s="377"/>
      <c r="S113" s="377"/>
      <c r="T113" s="377"/>
      <c r="U113" s="377"/>
      <c r="V113" s="388"/>
      <c r="W113" s="366"/>
      <c r="X113" s="367"/>
      <c r="Y113" s="367"/>
      <c r="Z113" s="368"/>
      <c r="AA113" s="195"/>
      <c r="AB113" s="196"/>
      <c r="AC113" s="374"/>
      <c r="AD113" s="367"/>
      <c r="AE113" s="367"/>
      <c r="AF113" s="375"/>
      <c r="AG113" s="376"/>
      <c r="AH113" s="377"/>
      <c r="AI113" s="377"/>
      <c r="AJ113" s="377"/>
      <c r="AK113" s="377"/>
      <c r="AL113" s="377"/>
      <c r="AM113" s="378"/>
      <c r="AN113" s="385" t="s">
        <v>133</v>
      </c>
      <c r="AO113" s="377"/>
      <c r="AP113" s="378"/>
      <c r="AQ113" s="385"/>
      <c r="AR113" s="377"/>
      <c r="AS113" s="377"/>
      <c r="AT113" s="377"/>
      <c r="AU113" s="377"/>
      <c r="AV113" s="377"/>
      <c r="AW113" s="388"/>
      <c r="AX113" s="366"/>
      <c r="AY113" s="367"/>
      <c r="AZ113" s="367"/>
      <c r="BA113" s="368"/>
      <c r="BB113" s="126"/>
      <c r="BC113" s="126"/>
      <c r="BD113" s="126"/>
      <c r="BE113" s="126"/>
      <c r="BF113" s="126"/>
      <c r="BG113" s="126"/>
      <c r="BH113" s="126"/>
      <c r="BI113" s="126"/>
    </row>
    <row r="114" spans="1:61" ht="12" customHeight="1" x14ac:dyDescent="0.15">
      <c r="A114" s="189"/>
      <c r="B114" s="374"/>
      <c r="C114" s="367"/>
      <c r="D114" s="367"/>
      <c r="E114" s="375"/>
      <c r="F114" s="379"/>
      <c r="G114" s="380"/>
      <c r="H114" s="380"/>
      <c r="I114" s="380"/>
      <c r="J114" s="380"/>
      <c r="K114" s="380"/>
      <c r="L114" s="381"/>
      <c r="M114" s="386"/>
      <c r="N114" s="380"/>
      <c r="O114" s="381"/>
      <c r="P114" s="386"/>
      <c r="Q114" s="380"/>
      <c r="R114" s="380"/>
      <c r="S114" s="380"/>
      <c r="T114" s="380"/>
      <c r="U114" s="380"/>
      <c r="V114" s="389"/>
      <c r="W114" s="366"/>
      <c r="X114" s="367"/>
      <c r="Y114" s="367"/>
      <c r="Z114" s="368"/>
      <c r="AA114" s="195"/>
      <c r="AB114" s="196"/>
      <c r="AC114" s="374"/>
      <c r="AD114" s="367"/>
      <c r="AE114" s="367"/>
      <c r="AF114" s="375"/>
      <c r="AG114" s="379"/>
      <c r="AH114" s="380"/>
      <c r="AI114" s="380"/>
      <c r="AJ114" s="380"/>
      <c r="AK114" s="380"/>
      <c r="AL114" s="380"/>
      <c r="AM114" s="381"/>
      <c r="AN114" s="386"/>
      <c r="AO114" s="380"/>
      <c r="AP114" s="381"/>
      <c r="AQ114" s="386"/>
      <c r="AR114" s="380"/>
      <c r="AS114" s="380"/>
      <c r="AT114" s="380"/>
      <c r="AU114" s="380"/>
      <c r="AV114" s="380"/>
      <c r="AW114" s="389"/>
      <c r="AX114" s="366"/>
      <c r="AY114" s="367"/>
      <c r="AZ114" s="367"/>
      <c r="BA114" s="368"/>
      <c r="BB114" s="126"/>
      <c r="BC114" s="126"/>
      <c r="BD114" s="126"/>
      <c r="BE114" s="126"/>
      <c r="BF114" s="126"/>
      <c r="BG114" s="126"/>
      <c r="BH114" s="126"/>
      <c r="BI114" s="126"/>
    </row>
    <row r="115" spans="1:61" ht="12" customHeight="1" x14ac:dyDescent="0.15">
      <c r="A115" s="189"/>
      <c r="B115" s="374"/>
      <c r="C115" s="367"/>
      <c r="D115" s="367"/>
      <c r="E115" s="375"/>
      <c r="F115" s="379"/>
      <c r="G115" s="380"/>
      <c r="H115" s="380"/>
      <c r="I115" s="380"/>
      <c r="J115" s="380"/>
      <c r="K115" s="380"/>
      <c r="L115" s="381"/>
      <c r="M115" s="386"/>
      <c r="N115" s="380"/>
      <c r="O115" s="381"/>
      <c r="P115" s="386"/>
      <c r="Q115" s="380"/>
      <c r="R115" s="380"/>
      <c r="S115" s="380"/>
      <c r="T115" s="380"/>
      <c r="U115" s="380"/>
      <c r="V115" s="389"/>
      <c r="W115" s="366"/>
      <c r="X115" s="367"/>
      <c r="Y115" s="367"/>
      <c r="Z115" s="368"/>
      <c r="AA115" s="195"/>
      <c r="AB115" s="196"/>
      <c r="AC115" s="374"/>
      <c r="AD115" s="367"/>
      <c r="AE115" s="367"/>
      <c r="AF115" s="375"/>
      <c r="AG115" s="379"/>
      <c r="AH115" s="380"/>
      <c r="AI115" s="380"/>
      <c r="AJ115" s="380"/>
      <c r="AK115" s="380"/>
      <c r="AL115" s="380"/>
      <c r="AM115" s="381"/>
      <c r="AN115" s="386"/>
      <c r="AO115" s="380"/>
      <c r="AP115" s="381"/>
      <c r="AQ115" s="386"/>
      <c r="AR115" s="380"/>
      <c r="AS115" s="380"/>
      <c r="AT115" s="380"/>
      <c r="AU115" s="380"/>
      <c r="AV115" s="380"/>
      <c r="AW115" s="389"/>
      <c r="AX115" s="366"/>
      <c r="AY115" s="367"/>
      <c r="AZ115" s="367"/>
      <c r="BA115" s="368"/>
      <c r="BB115" s="126"/>
      <c r="BC115" s="126"/>
      <c r="BD115" s="126"/>
      <c r="BE115" s="126"/>
      <c r="BF115" s="126"/>
      <c r="BG115" s="126"/>
      <c r="BH115" s="126"/>
      <c r="BI115" s="126"/>
    </row>
    <row r="116" spans="1:61" ht="12" customHeight="1" thickBot="1" x14ac:dyDescent="0.2">
      <c r="A116" s="189"/>
      <c r="B116" s="369"/>
      <c r="C116" s="370"/>
      <c r="D116" s="370"/>
      <c r="E116" s="371"/>
      <c r="F116" s="382"/>
      <c r="G116" s="383"/>
      <c r="H116" s="383"/>
      <c r="I116" s="383"/>
      <c r="J116" s="383"/>
      <c r="K116" s="383"/>
      <c r="L116" s="384"/>
      <c r="M116" s="387"/>
      <c r="N116" s="383"/>
      <c r="O116" s="384"/>
      <c r="P116" s="387"/>
      <c r="Q116" s="383"/>
      <c r="R116" s="383"/>
      <c r="S116" s="383"/>
      <c r="T116" s="383"/>
      <c r="U116" s="383"/>
      <c r="V116" s="390"/>
      <c r="W116" s="372"/>
      <c r="X116" s="370"/>
      <c r="Y116" s="370"/>
      <c r="Z116" s="373"/>
      <c r="AA116" s="195"/>
      <c r="AB116" s="196"/>
      <c r="AC116" s="369"/>
      <c r="AD116" s="370"/>
      <c r="AE116" s="370"/>
      <c r="AF116" s="371"/>
      <c r="AG116" s="382"/>
      <c r="AH116" s="383"/>
      <c r="AI116" s="383"/>
      <c r="AJ116" s="383"/>
      <c r="AK116" s="383"/>
      <c r="AL116" s="383"/>
      <c r="AM116" s="384"/>
      <c r="AN116" s="387"/>
      <c r="AO116" s="383"/>
      <c r="AP116" s="384"/>
      <c r="AQ116" s="387"/>
      <c r="AR116" s="383"/>
      <c r="AS116" s="383"/>
      <c r="AT116" s="383"/>
      <c r="AU116" s="383"/>
      <c r="AV116" s="383"/>
      <c r="AW116" s="390"/>
      <c r="AX116" s="372"/>
      <c r="AY116" s="370"/>
      <c r="AZ116" s="370"/>
      <c r="BA116" s="373"/>
      <c r="BB116" s="126"/>
      <c r="BC116" s="126"/>
      <c r="BD116" s="126"/>
      <c r="BE116" s="126"/>
      <c r="BF116" s="126"/>
      <c r="BG116" s="126"/>
      <c r="BH116" s="126"/>
      <c r="BI116" s="126"/>
    </row>
    <row r="117" spans="1:61" ht="14.45" customHeight="1" x14ac:dyDescent="0.15">
      <c r="A117" s="189"/>
      <c r="B117" s="199"/>
      <c r="C117" s="200"/>
      <c r="D117" s="200"/>
      <c r="E117" s="200"/>
      <c r="F117" s="200"/>
      <c r="G117" s="200"/>
      <c r="H117" s="200"/>
      <c r="I117" s="200"/>
      <c r="J117" s="200"/>
      <c r="K117" s="200"/>
      <c r="L117" s="200"/>
      <c r="M117" s="200"/>
      <c r="N117" s="199"/>
      <c r="O117" s="200"/>
      <c r="P117" s="200"/>
      <c r="Q117" s="200"/>
      <c r="R117" s="200"/>
      <c r="S117" s="200"/>
      <c r="T117" s="200"/>
      <c r="U117" s="200"/>
      <c r="V117" s="200"/>
      <c r="W117" s="200"/>
      <c r="X117" s="200"/>
      <c r="Y117" s="200"/>
      <c r="Z117" s="200"/>
      <c r="AA117" s="189"/>
      <c r="AB117" s="190"/>
      <c r="AC117" s="200"/>
      <c r="AD117" s="200"/>
      <c r="AE117" s="200"/>
      <c r="AF117" s="200"/>
      <c r="AG117" s="200"/>
      <c r="AH117" s="200"/>
      <c r="AI117" s="200"/>
      <c r="AJ117" s="200"/>
      <c r="AK117" s="200"/>
      <c r="AL117" s="200"/>
      <c r="AM117" s="200"/>
      <c r="AN117" s="200"/>
      <c r="AO117" s="199"/>
      <c r="AP117" s="200"/>
      <c r="AQ117" s="200"/>
      <c r="AR117" s="200"/>
      <c r="AS117" s="200"/>
      <c r="AT117" s="200"/>
      <c r="AU117" s="200"/>
      <c r="AV117" s="200"/>
      <c r="AW117" s="200"/>
      <c r="AX117" s="200"/>
      <c r="AY117" s="200"/>
      <c r="AZ117" s="200"/>
      <c r="BA117" s="199"/>
      <c r="BB117" s="126"/>
      <c r="BC117" s="126"/>
      <c r="BD117" s="126"/>
      <c r="BE117" s="126"/>
      <c r="BF117" s="126"/>
      <c r="BG117" s="126"/>
      <c r="BH117" s="126"/>
      <c r="BI117" s="126"/>
    </row>
    <row r="118" spans="1:61" ht="14.45" customHeight="1" thickBot="1" x14ac:dyDescent="0.2">
      <c r="A118" s="189"/>
      <c r="B118" s="196"/>
      <c r="C118" s="196"/>
      <c r="D118" s="196"/>
      <c r="E118" s="196"/>
      <c r="F118" s="196"/>
      <c r="G118" s="196"/>
      <c r="H118" s="196"/>
      <c r="I118" s="196"/>
      <c r="J118" s="196"/>
      <c r="K118" s="196"/>
      <c r="L118" s="201"/>
      <c r="M118" s="201"/>
      <c r="N118" s="201"/>
      <c r="O118" s="201"/>
      <c r="P118" s="201"/>
      <c r="Q118" s="201"/>
      <c r="R118" s="201"/>
      <c r="S118" s="201"/>
      <c r="T118" s="201"/>
      <c r="U118" s="201"/>
      <c r="V118" s="201"/>
      <c r="W118" s="201"/>
      <c r="X118" s="196"/>
      <c r="Y118" s="196"/>
      <c r="Z118" s="196"/>
      <c r="AA118" s="202"/>
      <c r="AB118" s="203"/>
      <c r="AC118" s="196"/>
      <c r="AD118" s="196"/>
      <c r="AE118" s="196"/>
      <c r="AF118" s="196"/>
      <c r="AG118" s="196"/>
      <c r="AH118" s="196"/>
      <c r="AI118" s="196"/>
      <c r="AJ118" s="196"/>
      <c r="AK118" s="196"/>
      <c r="AL118" s="196"/>
      <c r="AM118" s="201"/>
      <c r="AN118" s="201"/>
      <c r="AO118" s="201"/>
      <c r="AP118" s="201"/>
      <c r="AQ118" s="201"/>
      <c r="AR118" s="201"/>
      <c r="AS118" s="201"/>
      <c r="AT118" s="201"/>
      <c r="AU118" s="201"/>
      <c r="AV118" s="201"/>
      <c r="AW118" s="201"/>
      <c r="AX118" s="201"/>
      <c r="AY118" s="196"/>
      <c r="AZ118" s="196"/>
      <c r="BA118" s="196"/>
      <c r="BB118" s="126"/>
      <c r="BC118" s="126"/>
      <c r="BD118" s="126"/>
      <c r="BE118" s="126"/>
      <c r="BF118" s="126"/>
      <c r="BG118" s="126"/>
      <c r="BH118" s="126"/>
      <c r="BI118" s="126"/>
    </row>
    <row r="119" spans="1:61" ht="14.45" customHeight="1" x14ac:dyDescent="0.15">
      <c r="A119" s="189"/>
      <c r="B119" s="450" t="s">
        <v>107</v>
      </c>
      <c r="C119" s="451"/>
      <c r="D119" s="451"/>
      <c r="E119" s="451"/>
      <c r="F119" s="451"/>
      <c r="G119" s="451"/>
      <c r="H119" s="451"/>
      <c r="I119" s="451"/>
      <c r="J119" s="452"/>
      <c r="K119" s="453" t="s">
        <v>108</v>
      </c>
      <c r="L119" s="421"/>
      <c r="M119" s="421"/>
      <c r="N119" s="421"/>
      <c r="O119" s="454" t="str">
        <f>O79</f>
        <v>北部 U9リーグ戦 第１節</v>
      </c>
      <c r="P119" s="454"/>
      <c r="Q119" s="454"/>
      <c r="R119" s="454"/>
      <c r="S119" s="454"/>
      <c r="T119" s="454"/>
      <c r="U119" s="454"/>
      <c r="V119" s="454"/>
      <c r="W119" s="454"/>
      <c r="X119" s="454"/>
      <c r="Y119" s="454"/>
      <c r="Z119" s="455"/>
      <c r="AA119" s="195"/>
      <c r="AB119" s="196"/>
      <c r="AC119" s="450" t="s">
        <v>107</v>
      </c>
      <c r="AD119" s="451"/>
      <c r="AE119" s="451"/>
      <c r="AF119" s="451"/>
      <c r="AG119" s="451"/>
      <c r="AH119" s="451"/>
      <c r="AI119" s="451"/>
      <c r="AJ119" s="451"/>
      <c r="AK119" s="452"/>
      <c r="AL119" s="453" t="s">
        <v>108</v>
      </c>
      <c r="AM119" s="421"/>
      <c r="AN119" s="421"/>
      <c r="AO119" s="421"/>
      <c r="AP119" s="454" t="str">
        <f>O79</f>
        <v>北部 U9リーグ戦 第１節</v>
      </c>
      <c r="AQ119" s="454"/>
      <c r="AR119" s="454"/>
      <c r="AS119" s="454"/>
      <c r="AT119" s="454"/>
      <c r="AU119" s="454"/>
      <c r="AV119" s="454"/>
      <c r="AW119" s="454"/>
      <c r="AX119" s="454"/>
      <c r="AY119" s="454"/>
      <c r="AZ119" s="454"/>
      <c r="BA119" s="455"/>
      <c r="BB119" s="126"/>
      <c r="BC119" s="126"/>
      <c r="BD119" s="126"/>
      <c r="BE119" s="126"/>
      <c r="BF119" s="126"/>
      <c r="BG119" s="126"/>
      <c r="BH119" s="126"/>
      <c r="BI119" s="126"/>
    </row>
    <row r="120" spans="1:61" ht="14.45" customHeight="1" x14ac:dyDescent="0.15">
      <c r="A120" s="189"/>
      <c r="B120" s="443" t="str">
        <f>BE5</f>
        <v>R2年 2月22日</v>
      </c>
      <c r="C120" s="444"/>
      <c r="D120" s="444"/>
      <c r="E120" s="444"/>
      <c r="F120" s="444"/>
      <c r="G120" s="444"/>
      <c r="H120" s="444"/>
      <c r="I120" s="444"/>
      <c r="J120" s="445"/>
      <c r="K120" s="446" t="s">
        <v>110</v>
      </c>
      <c r="L120" s="422"/>
      <c r="M120" s="422"/>
      <c r="N120" s="422"/>
      <c r="O120" s="192" t="str">
        <f>BE8</f>
        <v>荒神山Bｺｰﾄ</v>
      </c>
      <c r="P120" s="193"/>
      <c r="Q120" s="193"/>
      <c r="R120" s="193"/>
      <c r="S120" s="126"/>
      <c r="T120" s="193" t="s">
        <v>111</v>
      </c>
      <c r="U120" s="193"/>
      <c r="V120" s="193"/>
      <c r="W120" s="193"/>
      <c r="X120" s="193"/>
      <c r="Y120" s="193"/>
      <c r="Z120" s="194"/>
      <c r="AA120" s="195"/>
      <c r="AB120" s="196"/>
      <c r="AC120" s="443" t="str">
        <f>BE5</f>
        <v>R2年 2月22日</v>
      </c>
      <c r="AD120" s="444"/>
      <c r="AE120" s="444"/>
      <c r="AF120" s="444"/>
      <c r="AG120" s="444"/>
      <c r="AH120" s="444"/>
      <c r="AI120" s="444"/>
      <c r="AJ120" s="444"/>
      <c r="AK120" s="445"/>
      <c r="AL120" s="446" t="s">
        <v>110</v>
      </c>
      <c r="AM120" s="422"/>
      <c r="AN120" s="422"/>
      <c r="AO120" s="422"/>
      <c r="AP120" s="192" t="str">
        <f>BH8</f>
        <v>荒神山Dｺｰﾄ</v>
      </c>
      <c r="AQ120" s="193"/>
      <c r="AR120" s="193"/>
      <c r="AS120" s="193"/>
      <c r="AT120" s="126"/>
      <c r="AU120" s="193" t="s">
        <v>111</v>
      </c>
      <c r="AV120" s="193"/>
      <c r="AW120" s="193"/>
      <c r="AX120" s="193"/>
      <c r="AY120" s="193"/>
      <c r="AZ120" s="193"/>
      <c r="BA120" s="194"/>
      <c r="BB120" s="126"/>
      <c r="BC120" s="126"/>
      <c r="BD120" s="126"/>
      <c r="BE120" s="126"/>
      <c r="BF120" s="126"/>
      <c r="BG120" s="126"/>
      <c r="BH120" s="126"/>
      <c r="BI120" s="126"/>
    </row>
    <row r="121" spans="1:61" ht="12.6" customHeight="1" thickBot="1" x14ac:dyDescent="0.2">
      <c r="A121" s="189"/>
      <c r="B121" s="447" t="s">
        <v>112</v>
      </c>
      <c r="C121" s="448"/>
      <c r="D121" s="448"/>
      <c r="E121" s="449"/>
      <c r="F121" s="431"/>
      <c r="G121" s="431"/>
      <c r="H121" s="431"/>
      <c r="I121" s="431"/>
      <c r="J121" s="432"/>
      <c r="K121" s="433" t="s">
        <v>113</v>
      </c>
      <c r="L121" s="434"/>
      <c r="M121" s="434"/>
      <c r="N121" s="434"/>
      <c r="O121" s="434"/>
      <c r="P121" s="435"/>
      <c r="Q121" s="436" t="s">
        <v>114</v>
      </c>
      <c r="R121" s="437"/>
      <c r="S121" s="438"/>
      <c r="T121" s="439" t="s">
        <v>115</v>
      </c>
      <c r="U121" s="439"/>
      <c r="V121" s="439"/>
      <c r="W121" s="439"/>
      <c r="X121" s="439"/>
      <c r="Y121" s="439"/>
      <c r="Z121" s="440"/>
      <c r="AA121" s="195"/>
      <c r="AB121" s="196"/>
      <c r="AC121" s="447" t="s">
        <v>112</v>
      </c>
      <c r="AD121" s="448"/>
      <c r="AE121" s="448"/>
      <c r="AF121" s="449"/>
      <c r="AG121" s="431"/>
      <c r="AH121" s="431"/>
      <c r="AI121" s="431"/>
      <c r="AJ121" s="431"/>
      <c r="AK121" s="432"/>
      <c r="AL121" s="433" t="s">
        <v>113</v>
      </c>
      <c r="AM121" s="434"/>
      <c r="AN121" s="434"/>
      <c r="AO121" s="434"/>
      <c r="AP121" s="434"/>
      <c r="AQ121" s="435"/>
      <c r="AR121" s="436" t="s">
        <v>114</v>
      </c>
      <c r="AS121" s="437"/>
      <c r="AT121" s="438"/>
      <c r="AU121" s="439" t="s">
        <v>115</v>
      </c>
      <c r="AV121" s="439"/>
      <c r="AW121" s="439"/>
      <c r="AX121" s="439"/>
      <c r="AY121" s="439"/>
      <c r="AZ121" s="439"/>
      <c r="BA121" s="440"/>
      <c r="BB121" s="126"/>
      <c r="BC121" s="126"/>
      <c r="BD121" s="126"/>
      <c r="BE121" s="126"/>
      <c r="BF121" s="126"/>
      <c r="BG121" s="126"/>
      <c r="BH121" s="126"/>
      <c r="BI121" s="126"/>
    </row>
    <row r="122" spans="1:61" ht="12.6" customHeight="1" x14ac:dyDescent="0.15">
      <c r="A122" s="189"/>
      <c r="B122" s="441" t="s">
        <v>118</v>
      </c>
      <c r="C122" s="421"/>
      <c r="D122" s="421"/>
      <c r="E122" s="442"/>
      <c r="F122" s="414"/>
      <c r="G122" s="415"/>
      <c r="H122" s="415"/>
      <c r="I122" s="415"/>
      <c r="J122" s="415"/>
      <c r="K122" s="415"/>
      <c r="L122" s="416"/>
      <c r="M122" s="420" t="s">
        <v>119</v>
      </c>
      <c r="N122" s="421"/>
      <c r="O122" s="421"/>
      <c r="P122" s="423"/>
      <c r="Q122" s="415"/>
      <c r="R122" s="415"/>
      <c r="S122" s="415"/>
      <c r="T122" s="415"/>
      <c r="U122" s="415"/>
      <c r="V122" s="424"/>
      <c r="W122" s="427" t="s">
        <v>118</v>
      </c>
      <c r="X122" s="421"/>
      <c r="Y122" s="421"/>
      <c r="Z122" s="428"/>
      <c r="AA122" s="195"/>
      <c r="AB122" s="196"/>
      <c r="AC122" s="441" t="s">
        <v>118</v>
      </c>
      <c r="AD122" s="421"/>
      <c r="AE122" s="421"/>
      <c r="AF122" s="442"/>
      <c r="AG122" s="414"/>
      <c r="AH122" s="415"/>
      <c r="AI122" s="415"/>
      <c r="AJ122" s="415"/>
      <c r="AK122" s="415"/>
      <c r="AL122" s="415"/>
      <c r="AM122" s="416"/>
      <c r="AN122" s="420" t="s">
        <v>119</v>
      </c>
      <c r="AO122" s="421"/>
      <c r="AP122" s="421"/>
      <c r="AQ122" s="423"/>
      <c r="AR122" s="415"/>
      <c r="AS122" s="415"/>
      <c r="AT122" s="415"/>
      <c r="AU122" s="415"/>
      <c r="AV122" s="415"/>
      <c r="AW122" s="424"/>
      <c r="AX122" s="427" t="s">
        <v>118</v>
      </c>
      <c r="AY122" s="421"/>
      <c r="AZ122" s="421"/>
      <c r="BA122" s="428"/>
      <c r="BB122" s="126"/>
      <c r="BC122" s="126"/>
      <c r="BD122" s="126"/>
      <c r="BE122" s="126"/>
      <c r="BF122" s="126"/>
      <c r="BG122" s="126"/>
      <c r="BH122" s="126"/>
      <c r="BI122" s="126"/>
    </row>
    <row r="123" spans="1:61" ht="12.6" customHeight="1" x14ac:dyDescent="0.15">
      <c r="A123" s="189"/>
      <c r="B123" s="429" t="s">
        <v>120</v>
      </c>
      <c r="C123" s="411"/>
      <c r="D123" s="411" t="s">
        <v>121</v>
      </c>
      <c r="E123" s="430"/>
      <c r="F123" s="417"/>
      <c r="G123" s="418"/>
      <c r="H123" s="418"/>
      <c r="I123" s="418"/>
      <c r="J123" s="418"/>
      <c r="K123" s="418"/>
      <c r="L123" s="419"/>
      <c r="M123" s="422"/>
      <c r="N123" s="422"/>
      <c r="O123" s="422"/>
      <c r="P123" s="425"/>
      <c r="Q123" s="418"/>
      <c r="R123" s="418"/>
      <c r="S123" s="418"/>
      <c r="T123" s="418"/>
      <c r="U123" s="418"/>
      <c r="V123" s="426"/>
      <c r="W123" s="410" t="s">
        <v>120</v>
      </c>
      <c r="X123" s="411"/>
      <c r="Y123" s="411" t="s">
        <v>121</v>
      </c>
      <c r="Z123" s="412"/>
      <c r="AA123" s="195"/>
      <c r="AB123" s="196"/>
      <c r="AC123" s="429" t="s">
        <v>120</v>
      </c>
      <c r="AD123" s="411"/>
      <c r="AE123" s="411" t="s">
        <v>121</v>
      </c>
      <c r="AF123" s="430"/>
      <c r="AG123" s="417"/>
      <c r="AH123" s="418"/>
      <c r="AI123" s="418"/>
      <c r="AJ123" s="418"/>
      <c r="AK123" s="418"/>
      <c r="AL123" s="418"/>
      <c r="AM123" s="419"/>
      <c r="AN123" s="422"/>
      <c r="AO123" s="422"/>
      <c r="AP123" s="422"/>
      <c r="AQ123" s="425"/>
      <c r="AR123" s="418"/>
      <c r="AS123" s="418"/>
      <c r="AT123" s="418"/>
      <c r="AU123" s="418"/>
      <c r="AV123" s="418"/>
      <c r="AW123" s="426"/>
      <c r="AX123" s="410" t="s">
        <v>120</v>
      </c>
      <c r="AY123" s="411"/>
      <c r="AZ123" s="411" t="s">
        <v>121</v>
      </c>
      <c r="BA123" s="412"/>
      <c r="BB123" s="126"/>
      <c r="BC123" s="126"/>
      <c r="BD123" s="126"/>
      <c r="BE123" s="126"/>
      <c r="BF123" s="126"/>
      <c r="BG123" s="126"/>
      <c r="BH123" s="126"/>
      <c r="BI123" s="126"/>
    </row>
    <row r="124" spans="1:61" ht="12" customHeight="1" x14ac:dyDescent="0.15">
      <c r="A124" s="189"/>
      <c r="B124" s="413"/>
      <c r="C124" s="399"/>
      <c r="D124" s="399"/>
      <c r="E124" s="402"/>
      <c r="F124" s="403" t="s">
        <v>123</v>
      </c>
      <c r="G124" s="404"/>
      <c r="H124" s="404"/>
      <c r="I124" s="404"/>
      <c r="J124" s="404"/>
      <c r="K124" s="405"/>
      <c r="L124" s="197"/>
      <c r="M124" s="406" t="s">
        <v>124</v>
      </c>
      <c r="N124" s="406"/>
      <c r="O124" s="406"/>
      <c r="P124" s="198"/>
      <c r="Q124" s="403" t="s">
        <v>123</v>
      </c>
      <c r="R124" s="404"/>
      <c r="S124" s="404"/>
      <c r="T124" s="404"/>
      <c r="U124" s="404"/>
      <c r="V124" s="407"/>
      <c r="W124" s="408"/>
      <c r="X124" s="399"/>
      <c r="Y124" s="399"/>
      <c r="Z124" s="409"/>
      <c r="AA124" s="195"/>
      <c r="AB124" s="196"/>
      <c r="AC124" s="413"/>
      <c r="AD124" s="399"/>
      <c r="AE124" s="399"/>
      <c r="AF124" s="402"/>
      <c r="AG124" s="403" t="s">
        <v>123</v>
      </c>
      <c r="AH124" s="404"/>
      <c r="AI124" s="404"/>
      <c r="AJ124" s="404"/>
      <c r="AK124" s="404"/>
      <c r="AL124" s="405"/>
      <c r="AM124" s="197"/>
      <c r="AN124" s="406" t="s">
        <v>124</v>
      </c>
      <c r="AO124" s="406"/>
      <c r="AP124" s="406"/>
      <c r="AQ124" s="198"/>
      <c r="AR124" s="403" t="s">
        <v>123</v>
      </c>
      <c r="AS124" s="404"/>
      <c r="AT124" s="404"/>
      <c r="AU124" s="404"/>
      <c r="AV124" s="404"/>
      <c r="AW124" s="407"/>
      <c r="AX124" s="408"/>
      <c r="AY124" s="399"/>
      <c r="AZ124" s="399"/>
      <c r="BA124" s="409"/>
      <c r="BB124" s="126"/>
      <c r="BC124" s="126"/>
      <c r="BD124" s="126"/>
      <c r="BE124" s="126"/>
      <c r="BF124" s="126"/>
      <c r="BG124" s="126"/>
      <c r="BH124" s="126"/>
      <c r="BI124" s="126"/>
    </row>
    <row r="125" spans="1:61" ht="12" customHeight="1" x14ac:dyDescent="0.15">
      <c r="A125" s="189"/>
      <c r="B125" s="374"/>
      <c r="C125" s="367"/>
      <c r="D125" s="367"/>
      <c r="E125" s="375"/>
      <c r="F125" s="398"/>
      <c r="G125" s="399"/>
      <c r="H125" s="399"/>
      <c r="I125" s="399"/>
      <c r="J125" s="399"/>
      <c r="K125" s="399"/>
      <c r="L125" s="399"/>
      <c r="M125" s="400" t="s">
        <v>125</v>
      </c>
      <c r="N125" s="400"/>
      <c r="O125" s="400"/>
      <c r="P125" s="399"/>
      <c r="Q125" s="399"/>
      <c r="R125" s="399"/>
      <c r="S125" s="399"/>
      <c r="T125" s="399"/>
      <c r="U125" s="399"/>
      <c r="V125" s="401"/>
      <c r="W125" s="366"/>
      <c r="X125" s="367"/>
      <c r="Y125" s="367"/>
      <c r="Z125" s="368"/>
      <c r="AA125" s="195"/>
      <c r="AB125" s="196"/>
      <c r="AC125" s="374"/>
      <c r="AD125" s="367"/>
      <c r="AE125" s="367"/>
      <c r="AF125" s="375"/>
      <c r="AG125" s="398"/>
      <c r="AH125" s="399"/>
      <c r="AI125" s="399"/>
      <c r="AJ125" s="399"/>
      <c r="AK125" s="399"/>
      <c r="AL125" s="399"/>
      <c r="AM125" s="399"/>
      <c r="AN125" s="400" t="s">
        <v>125</v>
      </c>
      <c r="AO125" s="400"/>
      <c r="AP125" s="400"/>
      <c r="AQ125" s="399"/>
      <c r="AR125" s="399"/>
      <c r="AS125" s="399"/>
      <c r="AT125" s="399"/>
      <c r="AU125" s="399"/>
      <c r="AV125" s="399"/>
      <c r="AW125" s="401"/>
      <c r="AX125" s="366"/>
      <c r="AY125" s="367"/>
      <c r="AZ125" s="367"/>
      <c r="BA125" s="368"/>
      <c r="BB125" s="126"/>
      <c r="BC125" s="126"/>
      <c r="BD125" s="126"/>
      <c r="BE125" s="126"/>
      <c r="BF125" s="126"/>
      <c r="BG125" s="126"/>
      <c r="BH125" s="126"/>
      <c r="BI125" s="126"/>
    </row>
    <row r="126" spans="1:61" ht="12" customHeight="1" x14ac:dyDescent="0.15">
      <c r="A126" s="189"/>
      <c r="B126" s="374"/>
      <c r="C126" s="367"/>
      <c r="D126" s="367"/>
      <c r="E126" s="375"/>
      <c r="F126" s="391"/>
      <c r="G126" s="367"/>
      <c r="H126" s="367"/>
      <c r="I126" s="367"/>
      <c r="J126" s="367"/>
      <c r="K126" s="367"/>
      <c r="L126" s="367"/>
      <c r="M126" s="394"/>
      <c r="N126" s="394"/>
      <c r="O126" s="394"/>
      <c r="P126" s="367"/>
      <c r="Q126" s="367"/>
      <c r="R126" s="367"/>
      <c r="S126" s="367"/>
      <c r="T126" s="367"/>
      <c r="U126" s="367"/>
      <c r="V126" s="396"/>
      <c r="W126" s="366"/>
      <c r="X126" s="367"/>
      <c r="Y126" s="367"/>
      <c r="Z126" s="368"/>
      <c r="AA126" s="195"/>
      <c r="AB126" s="196"/>
      <c r="AC126" s="374"/>
      <c r="AD126" s="367"/>
      <c r="AE126" s="367"/>
      <c r="AF126" s="375"/>
      <c r="AG126" s="391"/>
      <c r="AH126" s="367"/>
      <c r="AI126" s="367"/>
      <c r="AJ126" s="367"/>
      <c r="AK126" s="367"/>
      <c r="AL126" s="367"/>
      <c r="AM126" s="367"/>
      <c r="AN126" s="394"/>
      <c r="AO126" s="394"/>
      <c r="AP126" s="394"/>
      <c r="AQ126" s="367"/>
      <c r="AR126" s="367"/>
      <c r="AS126" s="367"/>
      <c r="AT126" s="367"/>
      <c r="AU126" s="367"/>
      <c r="AV126" s="367"/>
      <c r="AW126" s="396"/>
      <c r="AX126" s="366"/>
      <c r="AY126" s="367"/>
      <c r="AZ126" s="367"/>
      <c r="BA126" s="368"/>
      <c r="BB126" s="126"/>
      <c r="BC126" s="126"/>
      <c r="BD126" s="126"/>
      <c r="BE126" s="126"/>
      <c r="BF126" s="126"/>
      <c r="BG126" s="126"/>
      <c r="BH126" s="126"/>
      <c r="BI126" s="126"/>
    </row>
    <row r="127" spans="1:61" ht="12" customHeight="1" x14ac:dyDescent="0.15">
      <c r="A127" s="189"/>
      <c r="B127" s="374"/>
      <c r="C127" s="367"/>
      <c r="D127" s="367"/>
      <c r="E127" s="375"/>
      <c r="F127" s="391"/>
      <c r="G127" s="367"/>
      <c r="H127" s="367"/>
      <c r="I127" s="367"/>
      <c r="J127" s="367"/>
      <c r="K127" s="367"/>
      <c r="L127" s="367"/>
      <c r="M127" s="394"/>
      <c r="N127" s="394"/>
      <c r="O127" s="394"/>
      <c r="P127" s="367"/>
      <c r="Q127" s="367"/>
      <c r="R127" s="367"/>
      <c r="S127" s="367"/>
      <c r="T127" s="367"/>
      <c r="U127" s="367"/>
      <c r="V127" s="396"/>
      <c r="W127" s="366"/>
      <c r="X127" s="367"/>
      <c r="Y127" s="367"/>
      <c r="Z127" s="368"/>
      <c r="AA127" s="189"/>
      <c r="AB127" s="190"/>
      <c r="AC127" s="374"/>
      <c r="AD127" s="367"/>
      <c r="AE127" s="367"/>
      <c r="AF127" s="375"/>
      <c r="AG127" s="391"/>
      <c r="AH127" s="367"/>
      <c r="AI127" s="367"/>
      <c r="AJ127" s="367"/>
      <c r="AK127" s="367"/>
      <c r="AL127" s="367"/>
      <c r="AM127" s="367"/>
      <c r="AN127" s="394"/>
      <c r="AO127" s="394"/>
      <c r="AP127" s="394"/>
      <c r="AQ127" s="367"/>
      <c r="AR127" s="367"/>
      <c r="AS127" s="367"/>
      <c r="AT127" s="367"/>
      <c r="AU127" s="367"/>
      <c r="AV127" s="367"/>
      <c r="AW127" s="396"/>
      <c r="AX127" s="366"/>
      <c r="AY127" s="367"/>
      <c r="AZ127" s="367"/>
      <c r="BA127" s="368"/>
      <c r="BB127" s="126"/>
      <c r="BC127" s="126"/>
      <c r="BD127" s="126"/>
      <c r="BE127" s="126"/>
      <c r="BF127" s="126"/>
      <c r="BG127" s="126"/>
      <c r="BH127" s="126"/>
      <c r="BI127" s="126"/>
    </row>
    <row r="128" spans="1:61" ht="12" customHeight="1" x14ac:dyDescent="0.15">
      <c r="A128" s="189"/>
      <c r="B128" s="374"/>
      <c r="C128" s="367"/>
      <c r="D128" s="367"/>
      <c r="E128" s="375"/>
      <c r="F128" s="391"/>
      <c r="G128" s="367"/>
      <c r="H128" s="367"/>
      <c r="I128" s="367"/>
      <c r="J128" s="367"/>
      <c r="K128" s="367"/>
      <c r="L128" s="367"/>
      <c r="M128" s="394"/>
      <c r="N128" s="394"/>
      <c r="O128" s="394"/>
      <c r="P128" s="367"/>
      <c r="Q128" s="367"/>
      <c r="R128" s="367"/>
      <c r="S128" s="367"/>
      <c r="T128" s="367"/>
      <c r="U128" s="367"/>
      <c r="V128" s="396"/>
      <c r="W128" s="366"/>
      <c r="X128" s="367"/>
      <c r="Y128" s="367"/>
      <c r="Z128" s="368"/>
      <c r="AA128" s="195"/>
      <c r="AB128" s="196"/>
      <c r="AC128" s="374"/>
      <c r="AD128" s="367"/>
      <c r="AE128" s="367"/>
      <c r="AF128" s="375"/>
      <c r="AG128" s="391"/>
      <c r="AH128" s="367"/>
      <c r="AI128" s="367"/>
      <c r="AJ128" s="367"/>
      <c r="AK128" s="367"/>
      <c r="AL128" s="367"/>
      <c r="AM128" s="367"/>
      <c r="AN128" s="394"/>
      <c r="AO128" s="394"/>
      <c r="AP128" s="394"/>
      <c r="AQ128" s="367"/>
      <c r="AR128" s="367"/>
      <c r="AS128" s="367"/>
      <c r="AT128" s="367"/>
      <c r="AU128" s="367"/>
      <c r="AV128" s="367"/>
      <c r="AW128" s="396"/>
      <c r="AX128" s="366"/>
      <c r="AY128" s="367"/>
      <c r="AZ128" s="367"/>
      <c r="BA128" s="368"/>
      <c r="BB128" s="126"/>
      <c r="BC128" s="126"/>
      <c r="BD128" s="126"/>
      <c r="BE128" s="126"/>
      <c r="BF128" s="126"/>
      <c r="BG128" s="126"/>
      <c r="BH128" s="126"/>
      <c r="BI128" s="126"/>
    </row>
    <row r="129" spans="1:61" ht="12" customHeight="1" x14ac:dyDescent="0.15">
      <c r="A129" s="189"/>
      <c r="B129" s="374"/>
      <c r="C129" s="367"/>
      <c r="D129" s="367"/>
      <c r="E129" s="375"/>
      <c r="F129" s="391"/>
      <c r="G129" s="367"/>
      <c r="H129" s="367"/>
      <c r="I129" s="367"/>
      <c r="J129" s="367"/>
      <c r="K129" s="367"/>
      <c r="L129" s="367"/>
      <c r="M129" s="394" t="s">
        <v>130</v>
      </c>
      <c r="N129" s="394"/>
      <c r="O129" s="394"/>
      <c r="P129" s="367"/>
      <c r="Q129" s="367"/>
      <c r="R129" s="367"/>
      <c r="S129" s="367"/>
      <c r="T129" s="367"/>
      <c r="U129" s="367"/>
      <c r="V129" s="396"/>
      <c r="W129" s="366"/>
      <c r="X129" s="367"/>
      <c r="Y129" s="367"/>
      <c r="Z129" s="368"/>
      <c r="AA129" s="195"/>
      <c r="AB129" s="196"/>
      <c r="AC129" s="374"/>
      <c r="AD129" s="367"/>
      <c r="AE129" s="367"/>
      <c r="AF129" s="375"/>
      <c r="AG129" s="391"/>
      <c r="AH129" s="367"/>
      <c r="AI129" s="367"/>
      <c r="AJ129" s="367"/>
      <c r="AK129" s="367"/>
      <c r="AL129" s="367"/>
      <c r="AM129" s="367"/>
      <c r="AN129" s="394" t="s">
        <v>130</v>
      </c>
      <c r="AO129" s="394"/>
      <c r="AP129" s="394"/>
      <c r="AQ129" s="367"/>
      <c r="AR129" s="367"/>
      <c r="AS129" s="367"/>
      <c r="AT129" s="367"/>
      <c r="AU129" s="367"/>
      <c r="AV129" s="367"/>
      <c r="AW129" s="396"/>
      <c r="AX129" s="366"/>
      <c r="AY129" s="367"/>
      <c r="AZ129" s="367"/>
      <c r="BA129" s="368"/>
      <c r="BB129" s="126"/>
      <c r="BC129" s="126"/>
      <c r="BD129" s="126"/>
      <c r="BE129" s="126"/>
      <c r="BF129" s="126"/>
      <c r="BG129" s="126"/>
      <c r="BH129" s="126"/>
      <c r="BI129" s="126"/>
    </row>
    <row r="130" spans="1:61" ht="12" customHeight="1" x14ac:dyDescent="0.15">
      <c r="A130" s="189"/>
      <c r="B130" s="374"/>
      <c r="C130" s="367"/>
      <c r="D130" s="367"/>
      <c r="E130" s="375"/>
      <c r="F130" s="391"/>
      <c r="G130" s="367"/>
      <c r="H130" s="367"/>
      <c r="I130" s="367"/>
      <c r="J130" s="367"/>
      <c r="K130" s="367"/>
      <c r="L130" s="367"/>
      <c r="M130" s="394"/>
      <c r="N130" s="394"/>
      <c r="O130" s="394"/>
      <c r="P130" s="367"/>
      <c r="Q130" s="367"/>
      <c r="R130" s="367"/>
      <c r="S130" s="367"/>
      <c r="T130" s="367"/>
      <c r="U130" s="367"/>
      <c r="V130" s="396"/>
      <c r="W130" s="366"/>
      <c r="X130" s="367"/>
      <c r="Y130" s="367"/>
      <c r="Z130" s="368"/>
      <c r="AA130" s="195"/>
      <c r="AB130" s="196"/>
      <c r="AC130" s="374"/>
      <c r="AD130" s="367"/>
      <c r="AE130" s="367"/>
      <c r="AF130" s="375"/>
      <c r="AG130" s="391"/>
      <c r="AH130" s="367"/>
      <c r="AI130" s="367"/>
      <c r="AJ130" s="367"/>
      <c r="AK130" s="367"/>
      <c r="AL130" s="367"/>
      <c r="AM130" s="367"/>
      <c r="AN130" s="394"/>
      <c r="AO130" s="394"/>
      <c r="AP130" s="394"/>
      <c r="AQ130" s="367"/>
      <c r="AR130" s="367"/>
      <c r="AS130" s="367"/>
      <c r="AT130" s="367"/>
      <c r="AU130" s="367"/>
      <c r="AV130" s="367"/>
      <c r="AW130" s="396"/>
      <c r="AX130" s="366"/>
      <c r="AY130" s="367"/>
      <c r="AZ130" s="367"/>
      <c r="BA130" s="368"/>
      <c r="BB130" s="126"/>
      <c r="BC130" s="126"/>
      <c r="BD130" s="126"/>
      <c r="BE130" s="126"/>
      <c r="BF130" s="126"/>
      <c r="BG130" s="126"/>
      <c r="BH130" s="126"/>
      <c r="BI130" s="126"/>
    </row>
    <row r="131" spans="1:61" ht="12" customHeight="1" x14ac:dyDescent="0.15">
      <c r="A131" s="189"/>
      <c r="B131" s="374"/>
      <c r="C131" s="367"/>
      <c r="D131" s="367"/>
      <c r="E131" s="375"/>
      <c r="F131" s="391"/>
      <c r="G131" s="367"/>
      <c r="H131" s="367"/>
      <c r="I131" s="367"/>
      <c r="J131" s="367"/>
      <c r="K131" s="367"/>
      <c r="L131" s="367"/>
      <c r="M131" s="394"/>
      <c r="N131" s="394"/>
      <c r="O131" s="394"/>
      <c r="P131" s="367"/>
      <c r="Q131" s="367"/>
      <c r="R131" s="367"/>
      <c r="S131" s="367"/>
      <c r="T131" s="367"/>
      <c r="U131" s="367"/>
      <c r="V131" s="396"/>
      <c r="W131" s="366"/>
      <c r="X131" s="367"/>
      <c r="Y131" s="367"/>
      <c r="Z131" s="368"/>
      <c r="AA131" s="195"/>
      <c r="AB131" s="196"/>
      <c r="AC131" s="374"/>
      <c r="AD131" s="367"/>
      <c r="AE131" s="367"/>
      <c r="AF131" s="375"/>
      <c r="AG131" s="391"/>
      <c r="AH131" s="367"/>
      <c r="AI131" s="367"/>
      <c r="AJ131" s="367"/>
      <c r="AK131" s="367"/>
      <c r="AL131" s="367"/>
      <c r="AM131" s="367"/>
      <c r="AN131" s="394"/>
      <c r="AO131" s="394"/>
      <c r="AP131" s="394"/>
      <c r="AQ131" s="367"/>
      <c r="AR131" s="367"/>
      <c r="AS131" s="367"/>
      <c r="AT131" s="367"/>
      <c r="AU131" s="367"/>
      <c r="AV131" s="367"/>
      <c r="AW131" s="396"/>
      <c r="AX131" s="366"/>
      <c r="AY131" s="367"/>
      <c r="AZ131" s="367"/>
      <c r="BA131" s="368"/>
      <c r="BB131" s="126"/>
      <c r="BC131" s="126"/>
      <c r="BD131" s="126"/>
      <c r="BE131" s="126"/>
      <c r="BF131" s="126"/>
      <c r="BG131" s="126"/>
      <c r="BH131" s="126"/>
      <c r="BI131" s="126"/>
    </row>
    <row r="132" spans="1:61" ht="12" customHeight="1" x14ac:dyDescent="0.15">
      <c r="A132" s="189"/>
      <c r="B132" s="374"/>
      <c r="C132" s="367"/>
      <c r="D132" s="367"/>
      <c r="E132" s="375"/>
      <c r="F132" s="392"/>
      <c r="G132" s="393"/>
      <c r="H132" s="393"/>
      <c r="I132" s="393"/>
      <c r="J132" s="393"/>
      <c r="K132" s="393"/>
      <c r="L132" s="393"/>
      <c r="M132" s="395"/>
      <c r="N132" s="395"/>
      <c r="O132" s="395"/>
      <c r="P132" s="393"/>
      <c r="Q132" s="393"/>
      <c r="R132" s="393"/>
      <c r="S132" s="393"/>
      <c r="T132" s="393"/>
      <c r="U132" s="393"/>
      <c r="V132" s="397"/>
      <c r="W132" s="366"/>
      <c r="X132" s="367"/>
      <c r="Y132" s="367"/>
      <c r="Z132" s="368"/>
      <c r="AA132" s="195"/>
      <c r="AB132" s="196"/>
      <c r="AC132" s="374"/>
      <c r="AD132" s="367"/>
      <c r="AE132" s="367"/>
      <c r="AF132" s="375"/>
      <c r="AG132" s="392"/>
      <c r="AH132" s="393"/>
      <c r="AI132" s="393"/>
      <c r="AJ132" s="393"/>
      <c r="AK132" s="393"/>
      <c r="AL132" s="393"/>
      <c r="AM132" s="393"/>
      <c r="AN132" s="395"/>
      <c r="AO132" s="395"/>
      <c r="AP132" s="395"/>
      <c r="AQ132" s="393"/>
      <c r="AR132" s="393"/>
      <c r="AS132" s="393"/>
      <c r="AT132" s="393"/>
      <c r="AU132" s="393"/>
      <c r="AV132" s="393"/>
      <c r="AW132" s="397"/>
      <c r="AX132" s="366"/>
      <c r="AY132" s="367"/>
      <c r="AZ132" s="367"/>
      <c r="BA132" s="368"/>
      <c r="BB132" s="126"/>
      <c r="BC132" s="126"/>
      <c r="BD132" s="126"/>
      <c r="BE132" s="126"/>
      <c r="BF132" s="126"/>
      <c r="BG132" s="126"/>
      <c r="BH132" s="126"/>
      <c r="BI132" s="126"/>
    </row>
    <row r="133" spans="1:61" ht="12" customHeight="1" x14ac:dyDescent="0.15">
      <c r="A133" s="189"/>
      <c r="B133" s="374"/>
      <c r="C133" s="367"/>
      <c r="D133" s="367"/>
      <c r="E133" s="375"/>
      <c r="F133" s="376"/>
      <c r="G133" s="377"/>
      <c r="H133" s="377"/>
      <c r="I133" s="377"/>
      <c r="J133" s="377"/>
      <c r="K133" s="377"/>
      <c r="L133" s="378"/>
      <c r="M133" s="385" t="s">
        <v>133</v>
      </c>
      <c r="N133" s="377"/>
      <c r="O133" s="378"/>
      <c r="P133" s="385"/>
      <c r="Q133" s="377"/>
      <c r="R133" s="377"/>
      <c r="S133" s="377"/>
      <c r="T133" s="377"/>
      <c r="U133" s="377"/>
      <c r="V133" s="388"/>
      <c r="W133" s="366"/>
      <c r="X133" s="367"/>
      <c r="Y133" s="367"/>
      <c r="Z133" s="368"/>
      <c r="AA133" s="195"/>
      <c r="AB133" s="196"/>
      <c r="AC133" s="374"/>
      <c r="AD133" s="367"/>
      <c r="AE133" s="367"/>
      <c r="AF133" s="375"/>
      <c r="AG133" s="376"/>
      <c r="AH133" s="377"/>
      <c r="AI133" s="377"/>
      <c r="AJ133" s="377"/>
      <c r="AK133" s="377"/>
      <c r="AL133" s="377"/>
      <c r="AM133" s="378"/>
      <c r="AN133" s="385" t="s">
        <v>133</v>
      </c>
      <c r="AO133" s="377"/>
      <c r="AP133" s="378"/>
      <c r="AQ133" s="385"/>
      <c r="AR133" s="377"/>
      <c r="AS133" s="377"/>
      <c r="AT133" s="377"/>
      <c r="AU133" s="377"/>
      <c r="AV133" s="377"/>
      <c r="AW133" s="388"/>
      <c r="AX133" s="366"/>
      <c r="AY133" s="367"/>
      <c r="AZ133" s="367"/>
      <c r="BA133" s="368"/>
      <c r="BB133" s="126"/>
      <c r="BC133" s="126"/>
      <c r="BD133" s="126"/>
      <c r="BE133" s="126"/>
      <c r="BF133" s="126"/>
      <c r="BG133" s="126"/>
      <c r="BH133" s="126"/>
      <c r="BI133" s="126"/>
    </row>
    <row r="134" spans="1:61" ht="12" customHeight="1" x14ac:dyDescent="0.15">
      <c r="A134" s="189"/>
      <c r="B134" s="374"/>
      <c r="C134" s="367"/>
      <c r="D134" s="367"/>
      <c r="E134" s="375"/>
      <c r="F134" s="379"/>
      <c r="G134" s="380"/>
      <c r="H134" s="380"/>
      <c r="I134" s="380"/>
      <c r="J134" s="380"/>
      <c r="K134" s="380"/>
      <c r="L134" s="381"/>
      <c r="M134" s="386"/>
      <c r="N134" s="380"/>
      <c r="O134" s="381"/>
      <c r="P134" s="386"/>
      <c r="Q134" s="380"/>
      <c r="R134" s="380"/>
      <c r="S134" s="380"/>
      <c r="T134" s="380"/>
      <c r="U134" s="380"/>
      <c r="V134" s="389"/>
      <c r="W134" s="366"/>
      <c r="X134" s="367"/>
      <c r="Y134" s="367"/>
      <c r="Z134" s="368"/>
      <c r="AA134" s="195"/>
      <c r="AB134" s="196"/>
      <c r="AC134" s="374"/>
      <c r="AD134" s="367"/>
      <c r="AE134" s="367"/>
      <c r="AF134" s="375"/>
      <c r="AG134" s="379"/>
      <c r="AH134" s="380"/>
      <c r="AI134" s="380"/>
      <c r="AJ134" s="380"/>
      <c r="AK134" s="380"/>
      <c r="AL134" s="380"/>
      <c r="AM134" s="381"/>
      <c r="AN134" s="386"/>
      <c r="AO134" s="380"/>
      <c r="AP134" s="381"/>
      <c r="AQ134" s="386"/>
      <c r="AR134" s="380"/>
      <c r="AS134" s="380"/>
      <c r="AT134" s="380"/>
      <c r="AU134" s="380"/>
      <c r="AV134" s="380"/>
      <c r="AW134" s="389"/>
      <c r="AX134" s="366"/>
      <c r="AY134" s="367"/>
      <c r="AZ134" s="367"/>
      <c r="BA134" s="368"/>
      <c r="BB134" s="126"/>
      <c r="BC134" s="126"/>
      <c r="BD134" s="126"/>
      <c r="BE134" s="126"/>
      <c r="BF134" s="126"/>
      <c r="BG134" s="126"/>
      <c r="BH134" s="126"/>
      <c r="BI134" s="126"/>
    </row>
    <row r="135" spans="1:61" ht="12" customHeight="1" x14ac:dyDescent="0.15">
      <c r="A135" s="189"/>
      <c r="B135" s="374"/>
      <c r="C135" s="367"/>
      <c r="D135" s="367"/>
      <c r="E135" s="375"/>
      <c r="F135" s="379"/>
      <c r="G135" s="380"/>
      <c r="H135" s="380"/>
      <c r="I135" s="380"/>
      <c r="J135" s="380"/>
      <c r="K135" s="380"/>
      <c r="L135" s="381"/>
      <c r="M135" s="386"/>
      <c r="N135" s="380"/>
      <c r="O135" s="381"/>
      <c r="P135" s="386"/>
      <c r="Q135" s="380"/>
      <c r="R135" s="380"/>
      <c r="S135" s="380"/>
      <c r="T135" s="380"/>
      <c r="U135" s="380"/>
      <c r="V135" s="389"/>
      <c r="W135" s="366"/>
      <c r="X135" s="367"/>
      <c r="Y135" s="367"/>
      <c r="Z135" s="368"/>
      <c r="AA135" s="195"/>
      <c r="AB135" s="196"/>
      <c r="AC135" s="374"/>
      <c r="AD135" s="367"/>
      <c r="AE135" s="367"/>
      <c r="AF135" s="375"/>
      <c r="AG135" s="379"/>
      <c r="AH135" s="380"/>
      <c r="AI135" s="380"/>
      <c r="AJ135" s="380"/>
      <c r="AK135" s="380"/>
      <c r="AL135" s="380"/>
      <c r="AM135" s="381"/>
      <c r="AN135" s="386"/>
      <c r="AO135" s="380"/>
      <c r="AP135" s="381"/>
      <c r="AQ135" s="386"/>
      <c r="AR135" s="380"/>
      <c r="AS135" s="380"/>
      <c r="AT135" s="380"/>
      <c r="AU135" s="380"/>
      <c r="AV135" s="380"/>
      <c r="AW135" s="389"/>
      <c r="AX135" s="366"/>
      <c r="AY135" s="367"/>
      <c r="AZ135" s="367"/>
      <c r="BA135" s="368"/>
      <c r="BB135" s="126"/>
      <c r="BC135" s="126"/>
      <c r="BD135" s="126"/>
      <c r="BE135" s="126"/>
      <c r="BF135" s="126"/>
      <c r="BG135" s="126"/>
      <c r="BH135" s="126"/>
      <c r="BI135" s="126"/>
    </row>
    <row r="136" spans="1:61" ht="12" customHeight="1" thickBot="1" x14ac:dyDescent="0.2">
      <c r="A136" s="189"/>
      <c r="B136" s="369"/>
      <c r="C136" s="370"/>
      <c r="D136" s="370"/>
      <c r="E136" s="371"/>
      <c r="F136" s="382"/>
      <c r="G136" s="383"/>
      <c r="H136" s="383"/>
      <c r="I136" s="383"/>
      <c r="J136" s="383"/>
      <c r="K136" s="383"/>
      <c r="L136" s="384"/>
      <c r="M136" s="387"/>
      <c r="N136" s="383"/>
      <c r="O136" s="384"/>
      <c r="P136" s="387"/>
      <c r="Q136" s="383"/>
      <c r="R136" s="383"/>
      <c r="S136" s="383"/>
      <c r="T136" s="383"/>
      <c r="U136" s="383"/>
      <c r="V136" s="390"/>
      <c r="W136" s="372"/>
      <c r="X136" s="370"/>
      <c r="Y136" s="370"/>
      <c r="Z136" s="373"/>
      <c r="AA136" s="189"/>
      <c r="AB136" s="205"/>
      <c r="AC136" s="369"/>
      <c r="AD136" s="370"/>
      <c r="AE136" s="370"/>
      <c r="AF136" s="371"/>
      <c r="AG136" s="382"/>
      <c r="AH136" s="383"/>
      <c r="AI136" s="383"/>
      <c r="AJ136" s="383"/>
      <c r="AK136" s="383"/>
      <c r="AL136" s="383"/>
      <c r="AM136" s="384"/>
      <c r="AN136" s="387"/>
      <c r="AO136" s="383"/>
      <c r="AP136" s="384"/>
      <c r="AQ136" s="387"/>
      <c r="AR136" s="383"/>
      <c r="AS136" s="383"/>
      <c r="AT136" s="383"/>
      <c r="AU136" s="383"/>
      <c r="AV136" s="383"/>
      <c r="AW136" s="390"/>
      <c r="AX136" s="372"/>
      <c r="AY136" s="370"/>
      <c r="AZ136" s="370"/>
      <c r="BA136" s="373"/>
      <c r="BB136" s="126"/>
      <c r="BC136" s="126"/>
      <c r="BD136" s="126"/>
      <c r="BE136" s="126"/>
      <c r="BF136" s="126"/>
      <c r="BG136" s="126"/>
      <c r="BH136" s="126"/>
      <c r="BI136" s="126"/>
    </row>
    <row r="137" spans="1:61" ht="14.45" customHeight="1" x14ac:dyDescent="0.15">
      <c r="A137" s="189"/>
      <c r="B137" s="189"/>
      <c r="C137" s="206"/>
      <c r="D137" s="189"/>
      <c r="E137" s="189"/>
      <c r="F137" s="189"/>
      <c r="G137" s="206"/>
      <c r="H137" s="189"/>
      <c r="I137" s="189"/>
      <c r="J137" s="189"/>
      <c r="K137" s="189"/>
      <c r="L137" s="189"/>
      <c r="M137" s="189"/>
      <c r="N137" s="189"/>
      <c r="O137" s="189"/>
      <c r="P137" s="189"/>
      <c r="Q137" s="189"/>
      <c r="R137" s="189"/>
      <c r="S137" s="189"/>
      <c r="T137" s="189"/>
      <c r="U137" s="189"/>
      <c r="V137" s="189"/>
      <c r="W137" s="189"/>
      <c r="X137" s="189"/>
      <c r="Y137" s="206"/>
      <c r="Z137" s="189"/>
      <c r="AA137" s="189"/>
      <c r="AB137" s="190"/>
      <c r="AC137" s="189"/>
      <c r="AD137" s="189"/>
      <c r="AE137" s="189"/>
      <c r="AF137" s="189"/>
      <c r="AG137" s="189"/>
      <c r="AH137" s="189"/>
      <c r="AI137" s="189"/>
      <c r="AJ137" s="189"/>
      <c r="AK137" s="189"/>
      <c r="AL137" s="206"/>
      <c r="AM137" s="189"/>
      <c r="AN137" s="206"/>
      <c r="AO137" s="207"/>
      <c r="AP137" s="189"/>
      <c r="AQ137" s="189"/>
      <c r="AR137" s="206"/>
      <c r="AS137" s="189"/>
      <c r="AT137" s="189"/>
      <c r="AU137" s="189"/>
      <c r="AV137" s="189"/>
      <c r="AW137" s="189"/>
      <c r="AX137" s="206"/>
      <c r="AY137" s="206"/>
      <c r="AZ137" s="189"/>
      <c r="BA137" s="189"/>
      <c r="BB137" s="126"/>
      <c r="BC137" s="126"/>
      <c r="BD137" s="126"/>
      <c r="BE137" s="126"/>
      <c r="BF137" s="126"/>
      <c r="BG137" s="126"/>
      <c r="BH137" s="126"/>
      <c r="BI137" s="126"/>
    </row>
    <row r="138" spans="1:61" ht="14.45" customHeight="1" thickBot="1" x14ac:dyDescent="0.2">
      <c r="A138" s="189"/>
      <c r="B138" s="208"/>
      <c r="C138" s="196"/>
      <c r="D138" s="196"/>
      <c r="E138" s="196"/>
      <c r="F138" s="196"/>
      <c r="G138" s="196"/>
      <c r="H138" s="196"/>
      <c r="I138" s="196"/>
      <c r="J138" s="196"/>
      <c r="K138" s="196"/>
      <c r="L138" s="201"/>
      <c r="M138" s="201"/>
      <c r="N138" s="209"/>
      <c r="O138" s="201"/>
      <c r="P138" s="201"/>
      <c r="Q138" s="201"/>
      <c r="R138" s="201"/>
      <c r="S138" s="201"/>
      <c r="T138" s="201"/>
      <c r="U138" s="201"/>
      <c r="V138" s="201"/>
      <c r="W138" s="201"/>
      <c r="X138" s="196"/>
      <c r="Y138" s="196"/>
      <c r="Z138" s="196"/>
      <c r="AA138" s="202"/>
      <c r="AB138" s="203"/>
      <c r="AC138" s="196"/>
      <c r="AD138" s="196"/>
      <c r="AE138" s="196"/>
      <c r="AF138" s="196"/>
      <c r="AG138" s="196"/>
      <c r="AH138" s="196"/>
      <c r="AI138" s="196"/>
      <c r="AJ138" s="196"/>
      <c r="AK138" s="196"/>
      <c r="AL138" s="196"/>
      <c r="AM138" s="201"/>
      <c r="AN138" s="201"/>
      <c r="AO138" s="201"/>
      <c r="AP138" s="201"/>
      <c r="AQ138" s="201"/>
      <c r="AR138" s="201"/>
      <c r="AS138" s="201"/>
      <c r="AT138" s="201"/>
      <c r="AU138" s="201"/>
      <c r="AV138" s="201"/>
      <c r="AW138" s="201"/>
      <c r="AX138" s="201"/>
      <c r="AY138" s="196"/>
      <c r="AZ138" s="196"/>
      <c r="BA138" s="208"/>
      <c r="BB138" s="126"/>
      <c r="BC138" s="126"/>
      <c r="BD138" s="126"/>
      <c r="BE138" s="126"/>
      <c r="BF138" s="126"/>
      <c r="BG138" s="126"/>
      <c r="BH138" s="126"/>
      <c r="BI138" s="126"/>
    </row>
    <row r="139" spans="1:61" ht="14.45" customHeight="1" x14ac:dyDescent="0.15">
      <c r="A139" s="189"/>
      <c r="B139" s="450" t="s">
        <v>107</v>
      </c>
      <c r="C139" s="451"/>
      <c r="D139" s="451"/>
      <c r="E139" s="451"/>
      <c r="F139" s="451"/>
      <c r="G139" s="451"/>
      <c r="H139" s="451"/>
      <c r="I139" s="451"/>
      <c r="J139" s="452"/>
      <c r="K139" s="453" t="s">
        <v>108</v>
      </c>
      <c r="L139" s="421"/>
      <c r="M139" s="421"/>
      <c r="N139" s="421"/>
      <c r="O139" s="454" t="str">
        <f>O79</f>
        <v>北部 U9リーグ戦 第１節</v>
      </c>
      <c r="P139" s="454"/>
      <c r="Q139" s="454"/>
      <c r="R139" s="454"/>
      <c r="S139" s="454"/>
      <c r="T139" s="454"/>
      <c r="U139" s="454"/>
      <c r="V139" s="454"/>
      <c r="W139" s="454"/>
      <c r="X139" s="454"/>
      <c r="Y139" s="454"/>
      <c r="Z139" s="455"/>
      <c r="AA139" s="195"/>
      <c r="AB139" s="196"/>
      <c r="AC139" s="450" t="s">
        <v>107</v>
      </c>
      <c r="AD139" s="451"/>
      <c r="AE139" s="451"/>
      <c r="AF139" s="451"/>
      <c r="AG139" s="451"/>
      <c r="AH139" s="451"/>
      <c r="AI139" s="451"/>
      <c r="AJ139" s="451"/>
      <c r="AK139" s="452"/>
      <c r="AL139" s="453" t="s">
        <v>108</v>
      </c>
      <c r="AM139" s="421"/>
      <c r="AN139" s="421"/>
      <c r="AO139" s="421"/>
      <c r="AP139" s="454" t="str">
        <f>O79</f>
        <v>北部 U9リーグ戦 第１節</v>
      </c>
      <c r="AQ139" s="454"/>
      <c r="AR139" s="454"/>
      <c r="AS139" s="454"/>
      <c r="AT139" s="454"/>
      <c r="AU139" s="454"/>
      <c r="AV139" s="454"/>
      <c r="AW139" s="454"/>
      <c r="AX139" s="454"/>
      <c r="AY139" s="454"/>
      <c r="AZ139" s="454"/>
      <c r="BA139" s="455"/>
      <c r="BB139" s="126"/>
      <c r="BC139" s="126"/>
      <c r="BD139" s="126"/>
      <c r="BE139" s="126"/>
      <c r="BF139" s="126"/>
      <c r="BG139" s="126"/>
      <c r="BH139" s="126"/>
      <c r="BI139" s="126"/>
    </row>
    <row r="140" spans="1:61" ht="14.45" customHeight="1" x14ac:dyDescent="0.15">
      <c r="A140" s="189"/>
      <c r="B140" s="443" t="str">
        <f>BE5</f>
        <v>R2年 2月22日</v>
      </c>
      <c r="C140" s="444"/>
      <c r="D140" s="444"/>
      <c r="E140" s="444"/>
      <c r="F140" s="444"/>
      <c r="G140" s="444"/>
      <c r="H140" s="444"/>
      <c r="I140" s="444"/>
      <c r="J140" s="445"/>
      <c r="K140" s="446" t="s">
        <v>110</v>
      </c>
      <c r="L140" s="422"/>
      <c r="M140" s="422"/>
      <c r="N140" s="422"/>
      <c r="O140" s="192" t="str">
        <f>BE8</f>
        <v>荒神山Bｺｰﾄ</v>
      </c>
      <c r="P140" s="193"/>
      <c r="Q140" s="193"/>
      <c r="R140" s="193"/>
      <c r="S140" s="126"/>
      <c r="T140" s="193" t="s">
        <v>111</v>
      </c>
      <c r="U140" s="193"/>
      <c r="V140" s="193"/>
      <c r="W140" s="193"/>
      <c r="X140" s="193"/>
      <c r="Y140" s="193"/>
      <c r="Z140" s="194"/>
      <c r="AA140" s="195"/>
      <c r="AB140" s="196"/>
      <c r="AC140" s="443" t="str">
        <f>BE5</f>
        <v>R2年 2月22日</v>
      </c>
      <c r="AD140" s="444"/>
      <c r="AE140" s="444"/>
      <c r="AF140" s="444"/>
      <c r="AG140" s="444"/>
      <c r="AH140" s="444"/>
      <c r="AI140" s="444"/>
      <c r="AJ140" s="444"/>
      <c r="AK140" s="445"/>
      <c r="AL140" s="446" t="s">
        <v>110</v>
      </c>
      <c r="AM140" s="422"/>
      <c r="AN140" s="422"/>
      <c r="AO140" s="422"/>
      <c r="AP140" s="192" t="str">
        <f>BH8</f>
        <v>荒神山Dｺｰﾄ</v>
      </c>
      <c r="AQ140" s="193"/>
      <c r="AR140" s="193"/>
      <c r="AS140" s="193"/>
      <c r="AT140" s="126"/>
      <c r="AU140" s="193" t="s">
        <v>111</v>
      </c>
      <c r="AV140" s="193"/>
      <c r="AW140" s="193"/>
      <c r="AX140" s="193"/>
      <c r="AY140" s="193"/>
      <c r="AZ140" s="193"/>
      <c r="BA140" s="194"/>
      <c r="BB140" s="126"/>
      <c r="BC140" s="126"/>
      <c r="BD140" s="126"/>
      <c r="BE140" s="126"/>
      <c r="BF140" s="126"/>
      <c r="BG140" s="126"/>
      <c r="BH140" s="126"/>
      <c r="BI140" s="126"/>
    </row>
    <row r="141" spans="1:61" ht="12.6" customHeight="1" thickBot="1" x14ac:dyDescent="0.2">
      <c r="A141" s="189"/>
      <c r="B141" s="447" t="s">
        <v>112</v>
      </c>
      <c r="C141" s="448"/>
      <c r="D141" s="448"/>
      <c r="E141" s="449"/>
      <c r="F141" s="431"/>
      <c r="G141" s="431"/>
      <c r="H141" s="431"/>
      <c r="I141" s="431"/>
      <c r="J141" s="432"/>
      <c r="K141" s="433" t="s">
        <v>113</v>
      </c>
      <c r="L141" s="434"/>
      <c r="M141" s="434"/>
      <c r="N141" s="434"/>
      <c r="O141" s="434"/>
      <c r="P141" s="435"/>
      <c r="Q141" s="436" t="s">
        <v>114</v>
      </c>
      <c r="R141" s="437"/>
      <c r="S141" s="438"/>
      <c r="T141" s="439" t="s">
        <v>115</v>
      </c>
      <c r="U141" s="439"/>
      <c r="V141" s="439"/>
      <c r="W141" s="439"/>
      <c r="X141" s="439"/>
      <c r="Y141" s="439"/>
      <c r="Z141" s="440"/>
      <c r="AA141" s="195"/>
      <c r="AB141" s="196"/>
      <c r="AC141" s="447" t="s">
        <v>112</v>
      </c>
      <c r="AD141" s="448"/>
      <c r="AE141" s="448"/>
      <c r="AF141" s="449"/>
      <c r="AG141" s="431" t="str">
        <f>BD24</f>
        <v>13：40～</v>
      </c>
      <c r="AH141" s="431"/>
      <c r="AI141" s="431"/>
      <c r="AJ141" s="431"/>
      <c r="AK141" s="432"/>
      <c r="AL141" s="433" t="s">
        <v>113</v>
      </c>
      <c r="AM141" s="434"/>
      <c r="AN141" s="434"/>
      <c r="AO141" s="434"/>
      <c r="AP141" s="434"/>
      <c r="AQ141" s="435"/>
      <c r="AR141" s="436" t="s">
        <v>114</v>
      </c>
      <c r="AS141" s="437"/>
      <c r="AT141" s="438"/>
      <c r="AU141" s="439" t="s">
        <v>115</v>
      </c>
      <c r="AV141" s="439"/>
      <c r="AW141" s="439"/>
      <c r="AX141" s="439"/>
      <c r="AY141" s="439"/>
      <c r="AZ141" s="439"/>
      <c r="BA141" s="440"/>
      <c r="BB141" s="126"/>
      <c r="BC141" s="126"/>
      <c r="BD141" s="126"/>
      <c r="BE141" s="126"/>
      <c r="BF141" s="126"/>
      <c r="BG141" s="126"/>
      <c r="BH141" s="126"/>
      <c r="BI141" s="126"/>
    </row>
    <row r="142" spans="1:61" ht="12.6" customHeight="1" x14ac:dyDescent="0.15">
      <c r="A142" s="189"/>
      <c r="B142" s="441" t="s">
        <v>118</v>
      </c>
      <c r="C142" s="421"/>
      <c r="D142" s="421"/>
      <c r="E142" s="442"/>
      <c r="F142" s="414"/>
      <c r="G142" s="415"/>
      <c r="H142" s="415"/>
      <c r="I142" s="415"/>
      <c r="J142" s="415"/>
      <c r="K142" s="415"/>
      <c r="L142" s="416"/>
      <c r="M142" s="420" t="s">
        <v>119</v>
      </c>
      <c r="N142" s="421"/>
      <c r="O142" s="421"/>
      <c r="P142" s="423"/>
      <c r="Q142" s="415"/>
      <c r="R142" s="415"/>
      <c r="S142" s="415"/>
      <c r="T142" s="415"/>
      <c r="U142" s="415"/>
      <c r="V142" s="424"/>
      <c r="W142" s="427" t="s">
        <v>118</v>
      </c>
      <c r="X142" s="421"/>
      <c r="Y142" s="421"/>
      <c r="Z142" s="428"/>
      <c r="AA142" s="195"/>
      <c r="AB142" s="196"/>
      <c r="AC142" s="441" t="s">
        <v>118</v>
      </c>
      <c r="AD142" s="421"/>
      <c r="AE142" s="421"/>
      <c r="AF142" s="442"/>
      <c r="AG142" s="414"/>
      <c r="AH142" s="415"/>
      <c r="AI142" s="415"/>
      <c r="AJ142" s="415"/>
      <c r="AK142" s="415"/>
      <c r="AL142" s="415"/>
      <c r="AM142" s="416"/>
      <c r="AN142" s="420" t="s">
        <v>119</v>
      </c>
      <c r="AO142" s="421"/>
      <c r="AP142" s="421"/>
      <c r="AQ142" s="423"/>
      <c r="AR142" s="415"/>
      <c r="AS142" s="415"/>
      <c r="AT142" s="415"/>
      <c r="AU142" s="415"/>
      <c r="AV142" s="415"/>
      <c r="AW142" s="424"/>
      <c r="AX142" s="427" t="s">
        <v>118</v>
      </c>
      <c r="AY142" s="421"/>
      <c r="AZ142" s="421"/>
      <c r="BA142" s="428"/>
      <c r="BB142" s="126"/>
      <c r="BC142" s="126"/>
      <c r="BD142" s="126"/>
      <c r="BE142" s="126"/>
      <c r="BF142" s="126"/>
      <c r="BG142" s="126"/>
      <c r="BH142" s="126"/>
      <c r="BI142" s="126"/>
    </row>
    <row r="143" spans="1:61" ht="12.6" customHeight="1" x14ac:dyDescent="0.15">
      <c r="A143" s="189"/>
      <c r="B143" s="429" t="s">
        <v>120</v>
      </c>
      <c r="C143" s="411"/>
      <c r="D143" s="411" t="s">
        <v>121</v>
      </c>
      <c r="E143" s="430"/>
      <c r="F143" s="417"/>
      <c r="G143" s="418"/>
      <c r="H143" s="418"/>
      <c r="I143" s="418"/>
      <c r="J143" s="418"/>
      <c r="K143" s="418"/>
      <c r="L143" s="419"/>
      <c r="M143" s="422"/>
      <c r="N143" s="422"/>
      <c r="O143" s="422"/>
      <c r="P143" s="425"/>
      <c r="Q143" s="418"/>
      <c r="R143" s="418"/>
      <c r="S143" s="418"/>
      <c r="T143" s="418"/>
      <c r="U143" s="418"/>
      <c r="V143" s="426"/>
      <c r="W143" s="410" t="s">
        <v>120</v>
      </c>
      <c r="X143" s="411"/>
      <c r="Y143" s="411" t="s">
        <v>121</v>
      </c>
      <c r="Z143" s="412"/>
      <c r="AA143" s="195"/>
      <c r="AB143" s="196"/>
      <c r="AC143" s="429" t="s">
        <v>120</v>
      </c>
      <c r="AD143" s="411"/>
      <c r="AE143" s="411" t="s">
        <v>121</v>
      </c>
      <c r="AF143" s="430"/>
      <c r="AG143" s="417"/>
      <c r="AH143" s="418"/>
      <c r="AI143" s="418"/>
      <c r="AJ143" s="418"/>
      <c r="AK143" s="418"/>
      <c r="AL143" s="418"/>
      <c r="AM143" s="419"/>
      <c r="AN143" s="422"/>
      <c r="AO143" s="422"/>
      <c r="AP143" s="422"/>
      <c r="AQ143" s="425"/>
      <c r="AR143" s="418"/>
      <c r="AS143" s="418"/>
      <c r="AT143" s="418"/>
      <c r="AU143" s="418"/>
      <c r="AV143" s="418"/>
      <c r="AW143" s="426"/>
      <c r="AX143" s="410" t="s">
        <v>120</v>
      </c>
      <c r="AY143" s="411"/>
      <c r="AZ143" s="411" t="s">
        <v>121</v>
      </c>
      <c r="BA143" s="412"/>
      <c r="BB143" s="126"/>
      <c r="BC143" s="126"/>
      <c r="BD143" s="126"/>
      <c r="BE143" s="126"/>
      <c r="BF143" s="126"/>
      <c r="BG143" s="126"/>
      <c r="BH143" s="126"/>
      <c r="BI143" s="126"/>
    </row>
    <row r="144" spans="1:61" ht="12" customHeight="1" x14ac:dyDescent="0.15">
      <c r="A144" s="189"/>
      <c r="B144" s="413"/>
      <c r="C144" s="399"/>
      <c r="D144" s="399"/>
      <c r="E144" s="402"/>
      <c r="F144" s="403" t="s">
        <v>123</v>
      </c>
      <c r="G144" s="404"/>
      <c r="H144" s="404"/>
      <c r="I144" s="404"/>
      <c r="J144" s="404"/>
      <c r="K144" s="405"/>
      <c r="L144" s="197"/>
      <c r="M144" s="406" t="s">
        <v>124</v>
      </c>
      <c r="N144" s="406"/>
      <c r="O144" s="406"/>
      <c r="P144" s="198"/>
      <c r="Q144" s="403" t="s">
        <v>123</v>
      </c>
      <c r="R144" s="404"/>
      <c r="S144" s="404"/>
      <c r="T144" s="404"/>
      <c r="U144" s="404"/>
      <c r="V144" s="407"/>
      <c r="W144" s="408"/>
      <c r="X144" s="399"/>
      <c r="Y144" s="399"/>
      <c r="Z144" s="409"/>
      <c r="AA144" s="195"/>
      <c r="AB144" s="196"/>
      <c r="AC144" s="413"/>
      <c r="AD144" s="399"/>
      <c r="AE144" s="399"/>
      <c r="AF144" s="402"/>
      <c r="AG144" s="403" t="s">
        <v>123</v>
      </c>
      <c r="AH144" s="404"/>
      <c r="AI144" s="404"/>
      <c r="AJ144" s="404"/>
      <c r="AK144" s="404"/>
      <c r="AL144" s="405"/>
      <c r="AM144" s="197"/>
      <c r="AN144" s="406" t="s">
        <v>124</v>
      </c>
      <c r="AO144" s="406"/>
      <c r="AP144" s="406"/>
      <c r="AQ144" s="198"/>
      <c r="AR144" s="403" t="s">
        <v>123</v>
      </c>
      <c r="AS144" s="404"/>
      <c r="AT144" s="404"/>
      <c r="AU144" s="404"/>
      <c r="AV144" s="404"/>
      <c r="AW144" s="407"/>
      <c r="AX144" s="408"/>
      <c r="AY144" s="399"/>
      <c r="AZ144" s="399"/>
      <c r="BA144" s="409"/>
      <c r="BB144" s="126"/>
      <c r="BC144" s="126"/>
      <c r="BD144" s="126"/>
      <c r="BE144" s="126"/>
      <c r="BF144" s="126"/>
      <c r="BG144" s="126"/>
      <c r="BH144" s="126"/>
      <c r="BI144" s="126"/>
    </row>
    <row r="145" spans="1:61" ht="12" customHeight="1" x14ac:dyDescent="0.15">
      <c r="A145" s="189"/>
      <c r="B145" s="374"/>
      <c r="C145" s="367"/>
      <c r="D145" s="367"/>
      <c r="E145" s="375"/>
      <c r="F145" s="398"/>
      <c r="G145" s="399"/>
      <c r="H145" s="399"/>
      <c r="I145" s="399"/>
      <c r="J145" s="399"/>
      <c r="K145" s="399"/>
      <c r="L145" s="399"/>
      <c r="M145" s="400" t="s">
        <v>125</v>
      </c>
      <c r="N145" s="400"/>
      <c r="O145" s="400"/>
      <c r="P145" s="399"/>
      <c r="Q145" s="399"/>
      <c r="R145" s="399"/>
      <c r="S145" s="399"/>
      <c r="T145" s="399"/>
      <c r="U145" s="399"/>
      <c r="V145" s="401"/>
      <c r="W145" s="366"/>
      <c r="X145" s="367"/>
      <c r="Y145" s="367"/>
      <c r="Z145" s="368"/>
      <c r="AA145" s="195"/>
      <c r="AB145" s="196"/>
      <c r="AC145" s="374"/>
      <c r="AD145" s="367"/>
      <c r="AE145" s="367"/>
      <c r="AF145" s="375"/>
      <c r="AG145" s="398"/>
      <c r="AH145" s="399"/>
      <c r="AI145" s="399"/>
      <c r="AJ145" s="399"/>
      <c r="AK145" s="399"/>
      <c r="AL145" s="399"/>
      <c r="AM145" s="399"/>
      <c r="AN145" s="400" t="s">
        <v>125</v>
      </c>
      <c r="AO145" s="400"/>
      <c r="AP145" s="400"/>
      <c r="AQ145" s="399"/>
      <c r="AR145" s="399"/>
      <c r="AS145" s="399"/>
      <c r="AT145" s="399"/>
      <c r="AU145" s="399"/>
      <c r="AV145" s="399"/>
      <c r="AW145" s="401"/>
      <c r="AX145" s="366"/>
      <c r="AY145" s="367"/>
      <c r="AZ145" s="367"/>
      <c r="BA145" s="368"/>
      <c r="BB145" s="126"/>
      <c r="BC145" s="126"/>
      <c r="BD145" s="126"/>
      <c r="BE145" s="126"/>
      <c r="BF145" s="126"/>
      <c r="BG145" s="126"/>
      <c r="BH145" s="126"/>
      <c r="BI145" s="126"/>
    </row>
    <row r="146" spans="1:61" ht="12" customHeight="1" x14ac:dyDescent="0.15">
      <c r="A146" s="189"/>
      <c r="B146" s="374"/>
      <c r="C146" s="367"/>
      <c r="D146" s="367"/>
      <c r="E146" s="375"/>
      <c r="F146" s="391"/>
      <c r="G146" s="367"/>
      <c r="H146" s="367"/>
      <c r="I146" s="367"/>
      <c r="J146" s="367"/>
      <c r="K146" s="367"/>
      <c r="L146" s="367"/>
      <c r="M146" s="394"/>
      <c r="N146" s="394"/>
      <c r="O146" s="394"/>
      <c r="P146" s="367"/>
      <c r="Q146" s="367"/>
      <c r="R146" s="367"/>
      <c r="S146" s="367"/>
      <c r="T146" s="367"/>
      <c r="U146" s="367"/>
      <c r="V146" s="396"/>
      <c r="W146" s="366"/>
      <c r="X146" s="367"/>
      <c r="Y146" s="367"/>
      <c r="Z146" s="368"/>
      <c r="AA146" s="195"/>
      <c r="AB146" s="196"/>
      <c r="AC146" s="374"/>
      <c r="AD146" s="367"/>
      <c r="AE146" s="367"/>
      <c r="AF146" s="375"/>
      <c r="AG146" s="391"/>
      <c r="AH146" s="367"/>
      <c r="AI146" s="367"/>
      <c r="AJ146" s="367"/>
      <c r="AK146" s="367"/>
      <c r="AL146" s="367"/>
      <c r="AM146" s="367"/>
      <c r="AN146" s="394"/>
      <c r="AO146" s="394"/>
      <c r="AP146" s="394"/>
      <c r="AQ146" s="367"/>
      <c r="AR146" s="367"/>
      <c r="AS146" s="367"/>
      <c r="AT146" s="367"/>
      <c r="AU146" s="367"/>
      <c r="AV146" s="367"/>
      <c r="AW146" s="396"/>
      <c r="AX146" s="366"/>
      <c r="AY146" s="367"/>
      <c r="AZ146" s="367"/>
      <c r="BA146" s="368"/>
      <c r="BB146" s="126"/>
      <c r="BC146" s="126"/>
      <c r="BD146" s="126"/>
      <c r="BE146" s="126"/>
      <c r="BF146" s="126"/>
      <c r="BG146" s="126"/>
      <c r="BH146" s="126"/>
      <c r="BI146" s="126"/>
    </row>
    <row r="147" spans="1:61" ht="12" customHeight="1" x14ac:dyDescent="0.15">
      <c r="A147" s="189"/>
      <c r="B147" s="374"/>
      <c r="C147" s="367"/>
      <c r="D147" s="367"/>
      <c r="E147" s="375"/>
      <c r="F147" s="391"/>
      <c r="G147" s="367"/>
      <c r="H147" s="367"/>
      <c r="I147" s="367"/>
      <c r="J147" s="367"/>
      <c r="K147" s="367"/>
      <c r="L147" s="367"/>
      <c r="M147" s="394"/>
      <c r="N147" s="394"/>
      <c r="O147" s="394"/>
      <c r="P147" s="367"/>
      <c r="Q147" s="367"/>
      <c r="R147" s="367"/>
      <c r="S147" s="367"/>
      <c r="T147" s="367"/>
      <c r="U147" s="367"/>
      <c r="V147" s="396"/>
      <c r="W147" s="366"/>
      <c r="X147" s="367"/>
      <c r="Y147" s="367"/>
      <c r="Z147" s="368"/>
      <c r="AA147" s="189"/>
      <c r="AB147" s="190"/>
      <c r="AC147" s="374"/>
      <c r="AD147" s="367"/>
      <c r="AE147" s="367"/>
      <c r="AF147" s="375"/>
      <c r="AG147" s="391"/>
      <c r="AH147" s="367"/>
      <c r="AI147" s="367"/>
      <c r="AJ147" s="367"/>
      <c r="AK147" s="367"/>
      <c r="AL147" s="367"/>
      <c r="AM147" s="367"/>
      <c r="AN147" s="394"/>
      <c r="AO147" s="394"/>
      <c r="AP147" s="394"/>
      <c r="AQ147" s="367"/>
      <c r="AR147" s="367"/>
      <c r="AS147" s="367"/>
      <c r="AT147" s="367"/>
      <c r="AU147" s="367"/>
      <c r="AV147" s="367"/>
      <c r="AW147" s="396"/>
      <c r="AX147" s="366"/>
      <c r="AY147" s="367"/>
      <c r="AZ147" s="367"/>
      <c r="BA147" s="368"/>
      <c r="BB147" s="126"/>
      <c r="BC147" s="126"/>
      <c r="BD147" s="126"/>
      <c r="BE147" s="126"/>
      <c r="BF147" s="126"/>
      <c r="BG147" s="126"/>
      <c r="BH147" s="126"/>
      <c r="BI147" s="126"/>
    </row>
    <row r="148" spans="1:61" ht="12" customHeight="1" x14ac:dyDescent="0.15">
      <c r="A148" s="189"/>
      <c r="B148" s="374"/>
      <c r="C148" s="367"/>
      <c r="D148" s="367"/>
      <c r="E148" s="375"/>
      <c r="F148" s="391"/>
      <c r="G148" s="367"/>
      <c r="H148" s="367"/>
      <c r="I148" s="367"/>
      <c r="J148" s="367"/>
      <c r="K148" s="367"/>
      <c r="L148" s="367"/>
      <c r="M148" s="394"/>
      <c r="N148" s="394"/>
      <c r="O148" s="394"/>
      <c r="P148" s="367"/>
      <c r="Q148" s="367"/>
      <c r="R148" s="367"/>
      <c r="S148" s="367"/>
      <c r="T148" s="367"/>
      <c r="U148" s="367"/>
      <c r="V148" s="396"/>
      <c r="W148" s="366"/>
      <c r="X148" s="367"/>
      <c r="Y148" s="367"/>
      <c r="Z148" s="368"/>
      <c r="AA148" s="195"/>
      <c r="AB148" s="196"/>
      <c r="AC148" s="374"/>
      <c r="AD148" s="367"/>
      <c r="AE148" s="367"/>
      <c r="AF148" s="375"/>
      <c r="AG148" s="391"/>
      <c r="AH148" s="367"/>
      <c r="AI148" s="367"/>
      <c r="AJ148" s="367"/>
      <c r="AK148" s="367"/>
      <c r="AL148" s="367"/>
      <c r="AM148" s="367"/>
      <c r="AN148" s="394"/>
      <c r="AO148" s="394"/>
      <c r="AP148" s="394"/>
      <c r="AQ148" s="367"/>
      <c r="AR148" s="367"/>
      <c r="AS148" s="367"/>
      <c r="AT148" s="367"/>
      <c r="AU148" s="367"/>
      <c r="AV148" s="367"/>
      <c r="AW148" s="396"/>
      <c r="AX148" s="366"/>
      <c r="AY148" s="367"/>
      <c r="AZ148" s="367"/>
      <c r="BA148" s="368"/>
      <c r="BB148" s="126"/>
      <c r="BC148" s="126"/>
      <c r="BD148" s="126"/>
      <c r="BE148" s="126"/>
      <c r="BF148" s="126"/>
      <c r="BG148" s="126"/>
      <c r="BH148" s="126"/>
      <c r="BI148" s="126"/>
    </row>
    <row r="149" spans="1:61" ht="12" customHeight="1" x14ac:dyDescent="0.15">
      <c r="A149" s="189"/>
      <c r="B149" s="374"/>
      <c r="C149" s="367"/>
      <c r="D149" s="367"/>
      <c r="E149" s="375"/>
      <c r="F149" s="391"/>
      <c r="G149" s="367"/>
      <c r="H149" s="367"/>
      <c r="I149" s="367"/>
      <c r="J149" s="367"/>
      <c r="K149" s="367"/>
      <c r="L149" s="367"/>
      <c r="M149" s="394" t="s">
        <v>130</v>
      </c>
      <c r="N149" s="394"/>
      <c r="O149" s="394"/>
      <c r="P149" s="367"/>
      <c r="Q149" s="367"/>
      <c r="R149" s="367"/>
      <c r="S149" s="367"/>
      <c r="T149" s="367"/>
      <c r="U149" s="367"/>
      <c r="V149" s="396"/>
      <c r="W149" s="366"/>
      <c r="X149" s="367"/>
      <c r="Y149" s="367"/>
      <c r="Z149" s="368"/>
      <c r="AA149" s="195"/>
      <c r="AB149" s="196"/>
      <c r="AC149" s="374"/>
      <c r="AD149" s="367"/>
      <c r="AE149" s="367"/>
      <c r="AF149" s="375"/>
      <c r="AG149" s="391"/>
      <c r="AH149" s="367"/>
      <c r="AI149" s="367"/>
      <c r="AJ149" s="367"/>
      <c r="AK149" s="367"/>
      <c r="AL149" s="367"/>
      <c r="AM149" s="367"/>
      <c r="AN149" s="394" t="s">
        <v>130</v>
      </c>
      <c r="AO149" s="394"/>
      <c r="AP149" s="394"/>
      <c r="AQ149" s="367"/>
      <c r="AR149" s="367"/>
      <c r="AS149" s="367"/>
      <c r="AT149" s="367"/>
      <c r="AU149" s="367"/>
      <c r="AV149" s="367"/>
      <c r="AW149" s="396"/>
      <c r="AX149" s="366"/>
      <c r="AY149" s="367"/>
      <c r="AZ149" s="367"/>
      <c r="BA149" s="368"/>
      <c r="BB149" s="126"/>
      <c r="BC149" s="126"/>
      <c r="BD149" s="126"/>
      <c r="BE149" s="126"/>
      <c r="BF149" s="126"/>
      <c r="BG149" s="126"/>
      <c r="BH149" s="126"/>
      <c r="BI149" s="126"/>
    </row>
    <row r="150" spans="1:61" ht="12" customHeight="1" x14ac:dyDescent="0.15">
      <c r="A150" s="189"/>
      <c r="B150" s="374"/>
      <c r="C150" s="367"/>
      <c r="D150" s="367"/>
      <c r="E150" s="375"/>
      <c r="F150" s="391"/>
      <c r="G150" s="367"/>
      <c r="H150" s="367"/>
      <c r="I150" s="367"/>
      <c r="J150" s="367"/>
      <c r="K150" s="367"/>
      <c r="L150" s="367"/>
      <c r="M150" s="394"/>
      <c r="N150" s="394"/>
      <c r="O150" s="394"/>
      <c r="P150" s="367"/>
      <c r="Q150" s="367"/>
      <c r="R150" s="367"/>
      <c r="S150" s="367"/>
      <c r="T150" s="367"/>
      <c r="U150" s="367"/>
      <c r="V150" s="396"/>
      <c r="W150" s="366"/>
      <c r="X150" s="367"/>
      <c r="Y150" s="367"/>
      <c r="Z150" s="368"/>
      <c r="AA150" s="195"/>
      <c r="AB150" s="196"/>
      <c r="AC150" s="374"/>
      <c r="AD150" s="367"/>
      <c r="AE150" s="367"/>
      <c r="AF150" s="375"/>
      <c r="AG150" s="391"/>
      <c r="AH150" s="367"/>
      <c r="AI150" s="367"/>
      <c r="AJ150" s="367"/>
      <c r="AK150" s="367"/>
      <c r="AL150" s="367"/>
      <c r="AM150" s="367"/>
      <c r="AN150" s="394"/>
      <c r="AO150" s="394"/>
      <c r="AP150" s="394"/>
      <c r="AQ150" s="367"/>
      <c r="AR150" s="367"/>
      <c r="AS150" s="367"/>
      <c r="AT150" s="367"/>
      <c r="AU150" s="367"/>
      <c r="AV150" s="367"/>
      <c r="AW150" s="396"/>
      <c r="AX150" s="366"/>
      <c r="AY150" s="367"/>
      <c r="AZ150" s="367"/>
      <c r="BA150" s="368"/>
      <c r="BB150" s="126"/>
      <c r="BC150" s="126"/>
      <c r="BD150" s="126"/>
      <c r="BE150" s="126"/>
      <c r="BF150" s="126"/>
      <c r="BG150" s="126"/>
      <c r="BH150" s="126"/>
      <c r="BI150" s="126"/>
    </row>
    <row r="151" spans="1:61" ht="12" customHeight="1" x14ac:dyDescent="0.15">
      <c r="A151" s="189"/>
      <c r="B151" s="374"/>
      <c r="C151" s="367"/>
      <c r="D151" s="367"/>
      <c r="E151" s="375"/>
      <c r="F151" s="391"/>
      <c r="G151" s="367"/>
      <c r="H151" s="367"/>
      <c r="I151" s="367"/>
      <c r="J151" s="367"/>
      <c r="K151" s="367"/>
      <c r="L151" s="367"/>
      <c r="M151" s="394"/>
      <c r="N151" s="394"/>
      <c r="O151" s="394"/>
      <c r="P151" s="367"/>
      <c r="Q151" s="367"/>
      <c r="R151" s="367"/>
      <c r="S151" s="367"/>
      <c r="T151" s="367"/>
      <c r="U151" s="367"/>
      <c r="V151" s="396"/>
      <c r="W151" s="366"/>
      <c r="X151" s="367"/>
      <c r="Y151" s="367"/>
      <c r="Z151" s="368"/>
      <c r="AA151" s="195"/>
      <c r="AB151" s="196"/>
      <c r="AC151" s="374"/>
      <c r="AD151" s="367"/>
      <c r="AE151" s="367"/>
      <c r="AF151" s="375"/>
      <c r="AG151" s="391"/>
      <c r="AH151" s="367"/>
      <c r="AI151" s="367"/>
      <c r="AJ151" s="367"/>
      <c r="AK151" s="367"/>
      <c r="AL151" s="367"/>
      <c r="AM151" s="367"/>
      <c r="AN151" s="394"/>
      <c r="AO151" s="394"/>
      <c r="AP151" s="394"/>
      <c r="AQ151" s="367"/>
      <c r="AR151" s="367"/>
      <c r="AS151" s="367"/>
      <c r="AT151" s="367"/>
      <c r="AU151" s="367"/>
      <c r="AV151" s="367"/>
      <c r="AW151" s="396"/>
      <c r="AX151" s="366"/>
      <c r="AY151" s="367"/>
      <c r="AZ151" s="367"/>
      <c r="BA151" s="368"/>
      <c r="BB151" s="126"/>
      <c r="BC151" s="126"/>
      <c r="BD151" s="126"/>
      <c r="BE151" s="126"/>
      <c r="BF151" s="126"/>
      <c r="BG151" s="126"/>
      <c r="BH151" s="126"/>
      <c r="BI151" s="126"/>
    </row>
    <row r="152" spans="1:61" ht="12" customHeight="1" x14ac:dyDescent="0.15">
      <c r="A152" s="189"/>
      <c r="B152" s="374"/>
      <c r="C152" s="367"/>
      <c r="D152" s="367"/>
      <c r="E152" s="375"/>
      <c r="F152" s="392"/>
      <c r="G152" s="393"/>
      <c r="H152" s="393"/>
      <c r="I152" s="393"/>
      <c r="J152" s="393"/>
      <c r="K152" s="393"/>
      <c r="L152" s="393"/>
      <c r="M152" s="395"/>
      <c r="N152" s="395"/>
      <c r="O152" s="395"/>
      <c r="P152" s="393"/>
      <c r="Q152" s="393"/>
      <c r="R152" s="393"/>
      <c r="S152" s="393"/>
      <c r="T152" s="393"/>
      <c r="U152" s="393"/>
      <c r="V152" s="397"/>
      <c r="W152" s="366"/>
      <c r="X152" s="367"/>
      <c r="Y152" s="367"/>
      <c r="Z152" s="368"/>
      <c r="AA152" s="195"/>
      <c r="AB152" s="196"/>
      <c r="AC152" s="374"/>
      <c r="AD152" s="367"/>
      <c r="AE152" s="367"/>
      <c r="AF152" s="375"/>
      <c r="AG152" s="392"/>
      <c r="AH152" s="393"/>
      <c r="AI152" s="393"/>
      <c r="AJ152" s="393"/>
      <c r="AK152" s="393"/>
      <c r="AL152" s="393"/>
      <c r="AM152" s="393"/>
      <c r="AN152" s="395"/>
      <c r="AO152" s="395"/>
      <c r="AP152" s="395"/>
      <c r="AQ152" s="393"/>
      <c r="AR152" s="393"/>
      <c r="AS152" s="393"/>
      <c r="AT152" s="393"/>
      <c r="AU152" s="393"/>
      <c r="AV152" s="393"/>
      <c r="AW152" s="397"/>
      <c r="AX152" s="366"/>
      <c r="AY152" s="367"/>
      <c r="AZ152" s="367"/>
      <c r="BA152" s="368"/>
      <c r="BB152" s="126"/>
      <c r="BC152" s="126"/>
      <c r="BD152" s="126"/>
      <c r="BE152" s="126"/>
      <c r="BF152" s="126"/>
      <c r="BG152" s="126"/>
      <c r="BH152" s="126"/>
      <c r="BI152" s="126"/>
    </row>
    <row r="153" spans="1:61" ht="12" customHeight="1" x14ac:dyDescent="0.15">
      <c r="A153" s="189"/>
      <c r="B153" s="374"/>
      <c r="C153" s="367"/>
      <c r="D153" s="367"/>
      <c r="E153" s="375"/>
      <c r="F153" s="376"/>
      <c r="G153" s="377"/>
      <c r="H153" s="377"/>
      <c r="I153" s="377"/>
      <c r="J153" s="377"/>
      <c r="K153" s="377"/>
      <c r="L153" s="378"/>
      <c r="M153" s="385" t="s">
        <v>133</v>
      </c>
      <c r="N153" s="377"/>
      <c r="O153" s="378"/>
      <c r="P153" s="385"/>
      <c r="Q153" s="377"/>
      <c r="R153" s="377"/>
      <c r="S153" s="377"/>
      <c r="T153" s="377"/>
      <c r="U153" s="377"/>
      <c r="V153" s="388"/>
      <c r="W153" s="366"/>
      <c r="X153" s="367"/>
      <c r="Y153" s="367"/>
      <c r="Z153" s="368"/>
      <c r="AA153" s="195"/>
      <c r="AB153" s="196"/>
      <c r="AC153" s="374"/>
      <c r="AD153" s="367"/>
      <c r="AE153" s="367"/>
      <c r="AF153" s="375"/>
      <c r="AG153" s="376"/>
      <c r="AH153" s="377"/>
      <c r="AI153" s="377"/>
      <c r="AJ153" s="377"/>
      <c r="AK153" s="377"/>
      <c r="AL153" s="377"/>
      <c r="AM153" s="378"/>
      <c r="AN153" s="385" t="s">
        <v>133</v>
      </c>
      <c r="AO153" s="377"/>
      <c r="AP153" s="378"/>
      <c r="AQ153" s="385"/>
      <c r="AR153" s="377"/>
      <c r="AS153" s="377"/>
      <c r="AT153" s="377"/>
      <c r="AU153" s="377"/>
      <c r="AV153" s="377"/>
      <c r="AW153" s="388"/>
      <c r="AX153" s="366"/>
      <c r="AY153" s="367"/>
      <c r="AZ153" s="367"/>
      <c r="BA153" s="368"/>
      <c r="BB153" s="126"/>
      <c r="BC153" s="126"/>
      <c r="BD153" s="126"/>
      <c r="BE153" s="126"/>
      <c r="BF153" s="126"/>
      <c r="BG153" s="126"/>
      <c r="BH153" s="126"/>
      <c r="BI153" s="126"/>
    </row>
    <row r="154" spans="1:61" ht="12" customHeight="1" x14ac:dyDescent="0.15">
      <c r="A154" s="189"/>
      <c r="B154" s="374"/>
      <c r="C154" s="367"/>
      <c r="D154" s="367"/>
      <c r="E154" s="375"/>
      <c r="F154" s="379"/>
      <c r="G154" s="380"/>
      <c r="H154" s="380"/>
      <c r="I154" s="380"/>
      <c r="J154" s="380"/>
      <c r="K154" s="380"/>
      <c r="L154" s="381"/>
      <c r="M154" s="386"/>
      <c r="N154" s="380"/>
      <c r="O154" s="381"/>
      <c r="P154" s="386"/>
      <c r="Q154" s="380"/>
      <c r="R154" s="380"/>
      <c r="S154" s="380"/>
      <c r="T154" s="380"/>
      <c r="U154" s="380"/>
      <c r="V154" s="389"/>
      <c r="W154" s="366"/>
      <c r="X154" s="367"/>
      <c r="Y154" s="367"/>
      <c r="Z154" s="368"/>
      <c r="AA154" s="195"/>
      <c r="AB154" s="196"/>
      <c r="AC154" s="374"/>
      <c r="AD154" s="367"/>
      <c r="AE154" s="367"/>
      <c r="AF154" s="375"/>
      <c r="AG154" s="379"/>
      <c r="AH154" s="380"/>
      <c r="AI154" s="380"/>
      <c r="AJ154" s="380"/>
      <c r="AK154" s="380"/>
      <c r="AL154" s="380"/>
      <c r="AM154" s="381"/>
      <c r="AN154" s="386"/>
      <c r="AO154" s="380"/>
      <c r="AP154" s="381"/>
      <c r="AQ154" s="386"/>
      <c r="AR154" s="380"/>
      <c r="AS154" s="380"/>
      <c r="AT154" s="380"/>
      <c r="AU154" s="380"/>
      <c r="AV154" s="380"/>
      <c r="AW154" s="389"/>
      <c r="AX154" s="366"/>
      <c r="AY154" s="367"/>
      <c r="AZ154" s="367"/>
      <c r="BA154" s="368"/>
      <c r="BB154" s="126"/>
      <c r="BC154" s="126"/>
      <c r="BD154" s="126"/>
      <c r="BE154" s="126"/>
      <c r="BF154" s="126"/>
      <c r="BG154" s="126"/>
      <c r="BH154" s="126"/>
      <c r="BI154" s="126"/>
    </row>
    <row r="155" spans="1:61" ht="12" customHeight="1" x14ac:dyDescent="0.15">
      <c r="A155" s="189"/>
      <c r="B155" s="374"/>
      <c r="C155" s="367"/>
      <c r="D155" s="367"/>
      <c r="E155" s="375"/>
      <c r="F155" s="379"/>
      <c r="G155" s="380"/>
      <c r="H155" s="380"/>
      <c r="I155" s="380"/>
      <c r="J155" s="380"/>
      <c r="K155" s="380"/>
      <c r="L155" s="381"/>
      <c r="M155" s="386"/>
      <c r="N155" s="380"/>
      <c r="O155" s="381"/>
      <c r="P155" s="386"/>
      <c r="Q155" s="380"/>
      <c r="R155" s="380"/>
      <c r="S155" s="380"/>
      <c r="T155" s="380"/>
      <c r="U155" s="380"/>
      <c r="V155" s="389"/>
      <c r="W155" s="366"/>
      <c r="X155" s="367"/>
      <c r="Y155" s="367"/>
      <c r="Z155" s="368"/>
      <c r="AA155" s="195"/>
      <c r="AB155" s="196"/>
      <c r="AC155" s="374"/>
      <c r="AD155" s="367"/>
      <c r="AE155" s="367"/>
      <c r="AF155" s="375"/>
      <c r="AG155" s="379"/>
      <c r="AH155" s="380"/>
      <c r="AI155" s="380"/>
      <c r="AJ155" s="380"/>
      <c r="AK155" s="380"/>
      <c r="AL155" s="380"/>
      <c r="AM155" s="381"/>
      <c r="AN155" s="386"/>
      <c r="AO155" s="380"/>
      <c r="AP155" s="381"/>
      <c r="AQ155" s="386"/>
      <c r="AR155" s="380"/>
      <c r="AS155" s="380"/>
      <c r="AT155" s="380"/>
      <c r="AU155" s="380"/>
      <c r="AV155" s="380"/>
      <c r="AW155" s="389"/>
      <c r="AX155" s="366"/>
      <c r="AY155" s="367"/>
      <c r="AZ155" s="367"/>
      <c r="BA155" s="368"/>
      <c r="BB155" s="126"/>
      <c r="BC155" s="126"/>
      <c r="BD155" s="126"/>
      <c r="BE155" s="126"/>
      <c r="BF155" s="126"/>
      <c r="BG155" s="126"/>
      <c r="BH155" s="126"/>
      <c r="BI155" s="126"/>
    </row>
    <row r="156" spans="1:61" ht="12" customHeight="1" thickBot="1" x14ac:dyDescent="0.2">
      <c r="A156" s="189"/>
      <c r="B156" s="369"/>
      <c r="C156" s="370"/>
      <c r="D156" s="370"/>
      <c r="E156" s="371"/>
      <c r="F156" s="382"/>
      <c r="G156" s="383"/>
      <c r="H156" s="383"/>
      <c r="I156" s="383"/>
      <c r="J156" s="383"/>
      <c r="K156" s="383"/>
      <c r="L156" s="384"/>
      <c r="M156" s="387"/>
      <c r="N156" s="383"/>
      <c r="O156" s="384"/>
      <c r="P156" s="387"/>
      <c r="Q156" s="383"/>
      <c r="R156" s="383"/>
      <c r="S156" s="383"/>
      <c r="T156" s="383"/>
      <c r="U156" s="383"/>
      <c r="V156" s="390"/>
      <c r="W156" s="372"/>
      <c r="X156" s="370"/>
      <c r="Y156" s="370"/>
      <c r="Z156" s="373"/>
      <c r="AA156" s="189"/>
      <c r="AB156" s="210"/>
      <c r="AC156" s="369"/>
      <c r="AD156" s="370"/>
      <c r="AE156" s="370"/>
      <c r="AF156" s="371"/>
      <c r="AG156" s="382"/>
      <c r="AH156" s="383"/>
      <c r="AI156" s="383"/>
      <c r="AJ156" s="383"/>
      <c r="AK156" s="383"/>
      <c r="AL156" s="383"/>
      <c r="AM156" s="384"/>
      <c r="AN156" s="387"/>
      <c r="AO156" s="383"/>
      <c r="AP156" s="384"/>
      <c r="AQ156" s="387"/>
      <c r="AR156" s="383"/>
      <c r="AS156" s="383"/>
      <c r="AT156" s="383"/>
      <c r="AU156" s="383"/>
      <c r="AV156" s="383"/>
      <c r="AW156" s="390"/>
      <c r="AX156" s="372"/>
      <c r="AY156" s="370"/>
      <c r="AZ156" s="370"/>
      <c r="BA156" s="373"/>
      <c r="BB156" s="126"/>
      <c r="BC156" s="126"/>
      <c r="BD156" s="126"/>
      <c r="BE156" s="126"/>
      <c r="BF156" s="126"/>
      <c r="BG156" s="126"/>
      <c r="BH156" s="126"/>
      <c r="BI156" s="126"/>
    </row>
  </sheetData>
  <sheetProtection sheet="1" objects="1" scenarios="1"/>
  <mergeCells count="1330">
    <mergeCell ref="B1:J1"/>
    <mergeCell ref="K1:N1"/>
    <mergeCell ref="O1:Z1"/>
    <mergeCell ref="AC1:AK1"/>
    <mergeCell ref="AL1:AO1"/>
    <mergeCell ref="AP1:BA1"/>
    <mergeCell ref="AG3:AK3"/>
    <mergeCell ref="AL3:AQ3"/>
    <mergeCell ref="AR3:AT3"/>
    <mergeCell ref="AU3:BA3"/>
    <mergeCell ref="B4:E4"/>
    <mergeCell ref="F4:L5"/>
    <mergeCell ref="M4:O5"/>
    <mergeCell ref="P4:V5"/>
    <mergeCell ref="W4:Z4"/>
    <mergeCell ref="AC4:AF4"/>
    <mergeCell ref="B2:J2"/>
    <mergeCell ref="K2:N2"/>
    <mergeCell ref="AC2:AK2"/>
    <mergeCell ref="AL2:AO2"/>
    <mergeCell ref="B3:E3"/>
    <mergeCell ref="F3:J3"/>
    <mergeCell ref="K3:P3"/>
    <mergeCell ref="Q3:S3"/>
    <mergeCell ref="T3:Z3"/>
    <mergeCell ref="AC3:AF3"/>
    <mergeCell ref="AE6:AF6"/>
    <mergeCell ref="AG6:AL6"/>
    <mergeCell ref="AN6:AP6"/>
    <mergeCell ref="AR6:AW6"/>
    <mergeCell ref="AX6:AY6"/>
    <mergeCell ref="AZ6:BA6"/>
    <mergeCell ref="AX5:AY5"/>
    <mergeCell ref="AZ5:BA5"/>
    <mergeCell ref="B6:C6"/>
    <mergeCell ref="D6:E6"/>
    <mergeCell ref="F6:K6"/>
    <mergeCell ref="M6:O6"/>
    <mergeCell ref="Q6:V6"/>
    <mergeCell ref="W6:X6"/>
    <mergeCell ref="Y6:Z6"/>
    <mergeCell ref="AC6:AD6"/>
    <mergeCell ref="AG4:AM5"/>
    <mergeCell ref="AN4:AP5"/>
    <mergeCell ref="AQ4:AW5"/>
    <mergeCell ref="AX4:BA4"/>
    <mergeCell ref="B5:C5"/>
    <mergeCell ref="D5:E5"/>
    <mergeCell ref="W5:X5"/>
    <mergeCell ref="Y5:Z5"/>
    <mergeCell ref="AC5:AD5"/>
    <mergeCell ref="AE5:AF5"/>
    <mergeCell ref="AX7:AY7"/>
    <mergeCell ref="AZ7:BA7"/>
    <mergeCell ref="B8:C8"/>
    <mergeCell ref="D8:E8"/>
    <mergeCell ref="W8:X8"/>
    <mergeCell ref="Y8:Z8"/>
    <mergeCell ref="AC8:AD8"/>
    <mergeCell ref="AE8:AF8"/>
    <mergeCell ref="AX8:AY8"/>
    <mergeCell ref="AZ8:BA8"/>
    <mergeCell ref="Y7:Z7"/>
    <mergeCell ref="AC7:AD7"/>
    <mergeCell ref="AE7:AF7"/>
    <mergeCell ref="AG7:AM10"/>
    <mergeCell ref="AN7:AP10"/>
    <mergeCell ref="AQ7:AW10"/>
    <mergeCell ref="Y10:Z10"/>
    <mergeCell ref="AC10:AD10"/>
    <mergeCell ref="AE10:AF10"/>
    <mergeCell ref="B7:C7"/>
    <mergeCell ref="D7:E7"/>
    <mergeCell ref="F7:L10"/>
    <mergeCell ref="M7:O10"/>
    <mergeCell ref="P7:V10"/>
    <mergeCell ref="W7:X7"/>
    <mergeCell ref="B10:C10"/>
    <mergeCell ref="D10:E10"/>
    <mergeCell ref="W10:X10"/>
    <mergeCell ref="AZ11:BA11"/>
    <mergeCell ref="AX12:AY12"/>
    <mergeCell ref="AZ12:BA12"/>
    <mergeCell ref="AX13:AY13"/>
    <mergeCell ref="AZ13:BA13"/>
    <mergeCell ref="AX10:AY10"/>
    <mergeCell ref="AZ10:BA10"/>
    <mergeCell ref="B11:C11"/>
    <mergeCell ref="D11:E11"/>
    <mergeCell ref="F11:L14"/>
    <mergeCell ref="M11:O14"/>
    <mergeCell ref="P11:V14"/>
    <mergeCell ref="W11:X11"/>
    <mergeCell ref="Y11:Z11"/>
    <mergeCell ref="AC11:AD11"/>
    <mergeCell ref="BE8:BF8"/>
    <mergeCell ref="BH8:BI8"/>
    <mergeCell ref="B9:C9"/>
    <mergeCell ref="D9:E9"/>
    <mergeCell ref="W9:X9"/>
    <mergeCell ref="Y9:Z9"/>
    <mergeCell ref="AC9:AD9"/>
    <mergeCell ref="AE9:AF9"/>
    <mergeCell ref="AX9:AY9"/>
    <mergeCell ref="AZ9:BA9"/>
    <mergeCell ref="B13:C13"/>
    <mergeCell ref="D13:E13"/>
    <mergeCell ref="W13:X13"/>
    <mergeCell ref="Y13:Z13"/>
    <mergeCell ref="AC13:AD13"/>
    <mergeCell ref="AE13:AF13"/>
    <mergeCell ref="B12:C12"/>
    <mergeCell ref="D12:E12"/>
    <mergeCell ref="W12:X12"/>
    <mergeCell ref="Y12:Z12"/>
    <mergeCell ref="AC12:AD12"/>
    <mergeCell ref="AE12:AF12"/>
    <mergeCell ref="AE11:AF11"/>
    <mergeCell ref="AG11:AM14"/>
    <mergeCell ref="AN11:AP14"/>
    <mergeCell ref="AQ11:AW14"/>
    <mergeCell ref="AX11:AY11"/>
    <mergeCell ref="B16:C16"/>
    <mergeCell ref="D16:E16"/>
    <mergeCell ref="W16:X16"/>
    <mergeCell ref="Y16:Z16"/>
    <mergeCell ref="AC16:AD16"/>
    <mergeCell ref="AE16:AF16"/>
    <mergeCell ref="AE15:AF15"/>
    <mergeCell ref="AG15:AM18"/>
    <mergeCell ref="AN15:AP18"/>
    <mergeCell ref="AQ15:AW18"/>
    <mergeCell ref="AX15:AY15"/>
    <mergeCell ref="AZ15:BA15"/>
    <mergeCell ref="AX16:AY16"/>
    <mergeCell ref="AZ16:BA16"/>
    <mergeCell ref="AX17:AY17"/>
    <mergeCell ref="AZ17:BA17"/>
    <mergeCell ref="AX14:AY14"/>
    <mergeCell ref="AZ14:BA14"/>
    <mergeCell ref="B15:C15"/>
    <mergeCell ref="D15:E15"/>
    <mergeCell ref="F15:L18"/>
    <mergeCell ref="M15:O18"/>
    <mergeCell ref="P15:V18"/>
    <mergeCell ref="W15:X15"/>
    <mergeCell ref="Y15:Z15"/>
    <mergeCell ref="AC15:AD15"/>
    <mergeCell ref="B14:C14"/>
    <mergeCell ref="D14:E14"/>
    <mergeCell ref="W14:X14"/>
    <mergeCell ref="Y14:Z14"/>
    <mergeCell ref="AC14:AD14"/>
    <mergeCell ref="AE14:AF14"/>
    <mergeCell ref="AX18:AY18"/>
    <mergeCell ref="AZ18:BA18"/>
    <mergeCell ref="B21:J21"/>
    <mergeCell ref="K21:N21"/>
    <mergeCell ref="O21:Z21"/>
    <mergeCell ref="AC21:AK21"/>
    <mergeCell ref="AL21:AO21"/>
    <mergeCell ref="AP21:BA21"/>
    <mergeCell ref="B18:C18"/>
    <mergeCell ref="D18:E18"/>
    <mergeCell ref="W18:X18"/>
    <mergeCell ref="Y18:Z18"/>
    <mergeCell ref="AC18:AD18"/>
    <mergeCell ref="AE18:AF18"/>
    <mergeCell ref="B17:C17"/>
    <mergeCell ref="D17:E17"/>
    <mergeCell ref="W17:X17"/>
    <mergeCell ref="Y17:Z17"/>
    <mergeCell ref="AC17:AD17"/>
    <mergeCell ref="AE17:AF17"/>
    <mergeCell ref="AG23:AK23"/>
    <mergeCell ref="AL23:AQ23"/>
    <mergeCell ref="AR23:AT23"/>
    <mergeCell ref="AU23:BA23"/>
    <mergeCell ref="B24:E24"/>
    <mergeCell ref="F24:L25"/>
    <mergeCell ref="M24:O25"/>
    <mergeCell ref="P24:V25"/>
    <mergeCell ref="W24:Z24"/>
    <mergeCell ref="AC24:AF24"/>
    <mergeCell ref="B22:J22"/>
    <mergeCell ref="K22:N22"/>
    <mergeCell ref="AC22:AK22"/>
    <mergeCell ref="AL22:AO22"/>
    <mergeCell ref="B23:E23"/>
    <mergeCell ref="F23:J23"/>
    <mergeCell ref="K23:P23"/>
    <mergeCell ref="Q23:S23"/>
    <mergeCell ref="T23:Z23"/>
    <mergeCell ref="AC23:AF23"/>
    <mergeCell ref="M27:O30"/>
    <mergeCell ref="P27:V30"/>
    <mergeCell ref="W27:X27"/>
    <mergeCell ref="B29:C29"/>
    <mergeCell ref="D29:E29"/>
    <mergeCell ref="W29:X29"/>
    <mergeCell ref="AE26:AF26"/>
    <mergeCell ref="AG26:AL26"/>
    <mergeCell ref="AN26:AP26"/>
    <mergeCell ref="AR26:AW26"/>
    <mergeCell ref="AX26:AY26"/>
    <mergeCell ref="AZ26:BA26"/>
    <mergeCell ref="AX25:AY25"/>
    <mergeCell ref="AZ25:BA25"/>
    <mergeCell ref="B26:C26"/>
    <mergeCell ref="D26:E26"/>
    <mergeCell ref="F26:K26"/>
    <mergeCell ref="M26:O26"/>
    <mergeCell ref="Q26:V26"/>
    <mergeCell ref="W26:X26"/>
    <mergeCell ref="Y26:Z26"/>
    <mergeCell ref="AC26:AD26"/>
    <mergeCell ref="AG24:AM25"/>
    <mergeCell ref="AN24:AP25"/>
    <mergeCell ref="AQ24:AW25"/>
    <mergeCell ref="AX24:BA24"/>
    <mergeCell ref="B25:C25"/>
    <mergeCell ref="D25:E25"/>
    <mergeCell ref="W25:X25"/>
    <mergeCell ref="Y25:Z25"/>
    <mergeCell ref="AC25:AD25"/>
    <mergeCell ref="AE25:AF25"/>
    <mergeCell ref="AX29:AY29"/>
    <mergeCell ref="AZ29:BA29"/>
    <mergeCell ref="B30:C30"/>
    <mergeCell ref="D30:E30"/>
    <mergeCell ref="W30:X30"/>
    <mergeCell ref="Y30:Z30"/>
    <mergeCell ref="AC30:AD30"/>
    <mergeCell ref="AE30:AF30"/>
    <mergeCell ref="AX30:AY30"/>
    <mergeCell ref="AZ30:BA30"/>
    <mergeCell ref="AX27:AY27"/>
    <mergeCell ref="AZ27:BA27"/>
    <mergeCell ref="B28:C28"/>
    <mergeCell ref="D28:E28"/>
    <mergeCell ref="W28:X28"/>
    <mergeCell ref="Y28:Z28"/>
    <mergeCell ref="AC28:AD28"/>
    <mergeCell ref="AE28:AF28"/>
    <mergeCell ref="AX28:AY28"/>
    <mergeCell ref="AZ28:BA28"/>
    <mergeCell ref="Y27:Z27"/>
    <mergeCell ref="AC27:AD27"/>
    <mergeCell ref="AE27:AF27"/>
    <mergeCell ref="AG27:AM30"/>
    <mergeCell ref="AN27:AP30"/>
    <mergeCell ref="AQ27:AW30"/>
    <mergeCell ref="Y29:Z29"/>
    <mergeCell ref="AC29:AD29"/>
    <mergeCell ref="AE29:AF29"/>
    <mergeCell ref="B27:C27"/>
    <mergeCell ref="D27:E27"/>
    <mergeCell ref="F27:L30"/>
    <mergeCell ref="AX31:AY31"/>
    <mergeCell ref="AZ31:BA31"/>
    <mergeCell ref="B32:C32"/>
    <mergeCell ref="D32:E32"/>
    <mergeCell ref="W32:X32"/>
    <mergeCell ref="Y32:Z32"/>
    <mergeCell ref="AC32:AD32"/>
    <mergeCell ref="AE32:AF32"/>
    <mergeCell ref="AX32:AY32"/>
    <mergeCell ref="AZ32:BA32"/>
    <mergeCell ref="Y31:Z31"/>
    <mergeCell ref="AC31:AD31"/>
    <mergeCell ref="AE31:AF31"/>
    <mergeCell ref="AG31:AM34"/>
    <mergeCell ref="AN31:AP34"/>
    <mergeCell ref="AQ31:AW34"/>
    <mergeCell ref="Y33:Z33"/>
    <mergeCell ref="AC33:AD33"/>
    <mergeCell ref="AE33:AF33"/>
    <mergeCell ref="B31:C31"/>
    <mergeCell ref="D31:E31"/>
    <mergeCell ref="F31:L34"/>
    <mergeCell ref="M31:O34"/>
    <mergeCell ref="P31:V34"/>
    <mergeCell ref="W31:X31"/>
    <mergeCell ref="B33:C33"/>
    <mergeCell ref="D33:E33"/>
    <mergeCell ref="W33:X33"/>
    <mergeCell ref="Y37:Z37"/>
    <mergeCell ref="AC37:AD37"/>
    <mergeCell ref="AE37:AF37"/>
    <mergeCell ref="B35:C35"/>
    <mergeCell ref="D35:E35"/>
    <mergeCell ref="F35:L38"/>
    <mergeCell ref="M35:O38"/>
    <mergeCell ref="P35:V38"/>
    <mergeCell ref="W35:X35"/>
    <mergeCell ref="B37:C37"/>
    <mergeCell ref="D37:E37"/>
    <mergeCell ref="W37:X37"/>
    <mergeCell ref="AX33:AY33"/>
    <mergeCell ref="AZ33:BA33"/>
    <mergeCell ref="B34:C34"/>
    <mergeCell ref="D34:E34"/>
    <mergeCell ref="W34:X34"/>
    <mergeCell ref="Y34:Z34"/>
    <mergeCell ref="AC34:AD34"/>
    <mergeCell ref="AE34:AF34"/>
    <mergeCell ref="AX34:AY34"/>
    <mergeCell ref="AZ34:BA34"/>
    <mergeCell ref="B41:J41"/>
    <mergeCell ref="K41:N41"/>
    <mergeCell ref="O41:Z41"/>
    <mergeCell ref="AC41:AK41"/>
    <mergeCell ref="AL41:AO41"/>
    <mergeCell ref="AP41:BA41"/>
    <mergeCell ref="AX37:AY37"/>
    <mergeCell ref="AZ37:BA37"/>
    <mergeCell ref="B38:C38"/>
    <mergeCell ref="D38:E38"/>
    <mergeCell ref="W38:X38"/>
    <mergeCell ref="Y38:Z38"/>
    <mergeCell ref="AC38:AD38"/>
    <mergeCell ref="AE38:AF38"/>
    <mergeCell ref="AX38:AY38"/>
    <mergeCell ref="AZ38:BA38"/>
    <mergeCell ref="AX35:AY35"/>
    <mergeCell ref="AZ35:BA35"/>
    <mergeCell ref="B36:C36"/>
    <mergeCell ref="D36:E36"/>
    <mergeCell ref="W36:X36"/>
    <mergeCell ref="Y36:Z36"/>
    <mergeCell ref="AC36:AD36"/>
    <mergeCell ref="AE36:AF36"/>
    <mergeCell ref="AX36:AY36"/>
    <mergeCell ref="AZ36:BA36"/>
    <mergeCell ref="Y35:Z35"/>
    <mergeCell ref="AC35:AD35"/>
    <mergeCell ref="AE35:AF35"/>
    <mergeCell ref="AG35:AM38"/>
    <mergeCell ref="AN35:AP38"/>
    <mergeCell ref="AQ35:AW38"/>
    <mergeCell ref="AG43:AK43"/>
    <mergeCell ref="AL43:AQ43"/>
    <mergeCell ref="AR43:AT43"/>
    <mergeCell ref="AU43:BA43"/>
    <mergeCell ref="B44:E44"/>
    <mergeCell ref="F44:L45"/>
    <mergeCell ref="M44:O45"/>
    <mergeCell ref="P44:V45"/>
    <mergeCell ref="W44:Z44"/>
    <mergeCell ref="AC44:AF44"/>
    <mergeCell ref="B42:J42"/>
    <mergeCell ref="K42:N42"/>
    <mergeCell ref="AC42:AK42"/>
    <mergeCell ref="AL42:AO42"/>
    <mergeCell ref="B43:E43"/>
    <mergeCell ref="F43:J43"/>
    <mergeCell ref="K43:P43"/>
    <mergeCell ref="Q43:S43"/>
    <mergeCell ref="T43:Z43"/>
    <mergeCell ref="AC43:AF43"/>
    <mergeCell ref="M47:O50"/>
    <mergeCell ref="P47:V50"/>
    <mergeCell ref="W47:X47"/>
    <mergeCell ref="B49:C49"/>
    <mergeCell ref="D49:E49"/>
    <mergeCell ref="W49:X49"/>
    <mergeCell ref="AE46:AF46"/>
    <mergeCell ref="AG46:AL46"/>
    <mergeCell ref="AN46:AP46"/>
    <mergeCell ref="AR46:AW46"/>
    <mergeCell ref="AX46:AY46"/>
    <mergeCell ref="AZ46:BA46"/>
    <mergeCell ref="AX45:AY45"/>
    <mergeCell ref="AZ45:BA45"/>
    <mergeCell ref="B46:C46"/>
    <mergeCell ref="D46:E46"/>
    <mergeCell ref="F46:K46"/>
    <mergeCell ref="M46:O46"/>
    <mergeCell ref="Q46:V46"/>
    <mergeCell ref="W46:X46"/>
    <mergeCell ref="Y46:Z46"/>
    <mergeCell ref="AC46:AD46"/>
    <mergeCell ref="AG44:AM45"/>
    <mergeCell ref="AN44:AP45"/>
    <mergeCell ref="AQ44:AW45"/>
    <mergeCell ref="AX44:BA44"/>
    <mergeCell ref="B45:C45"/>
    <mergeCell ref="D45:E45"/>
    <mergeCell ref="W45:X45"/>
    <mergeCell ref="Y45:Z45"/>
    <mergeCell ref="AC45:AD45"/>
    <mergeCell ref="AE45:AF45"/>
    <mergeCell ref="AX49:AY49"/>
    <mergeCell ref="AZ49:BA49"/>
    <mergeCell ref="B50:C50"/>
    <mergeCell ref="D50:E50"/>
    <mergeCell ref="W50:X50"/>
    <mergeCell ref="Y50:Z50"/>
    <mergeCell ref="AC50:AD50"/>
    <mergeCell ref="AE50:AF50"/>
    <mergeCell ref="AX50:AY50"/>
    <mergeCell ref="AZ50:BA50"/>
    <mergeCell ref="AX47:AY47"/>
    <mergeCell ref="AZ47:BA47"/>
    <mergeCell ref="B48:C48"/>
    <mergeCell ref="D48:E48"/>
    <mergeCell ref="W48:X48"/>
    <mergeCell ref="Y48:Z48"/>
    <mergeCell ref="AC48:AD48"/>
    <mergeCell ref="AE48:AF48"/>
    <mergeCell ref="AX48:AY48"/>
    <mergeCell ref="AZ48:BA48"/>
    <mergeCell ref="Y47:Z47"/>
    <mergeCell ref="AC47:AD47"/>
    <mergeCell ref="AE47:AF47"/>
    <mergeCell ref="AG47:AM50"/>
    <mergeCell ref="AN47:AP50"/>
    <mergeCell ref="AQ47:AW50"/>
    <mergeCell ref="Y49:Z49"/>
    <mergeCell ref="AC49:AD49"/>
    <mergeCell ref="AE49:AF49"/>
    <mergeCell ref="B47:C47"/>
    <mergeCell ref="D47:E47"/>
    <mergeCell ref="F47:L50"/>
    <mergeCell ref="AX51:AY51"/>
    <mergeCell ref="AZ51:BA51"/>
    <mergeCell ref="B52:C52"/>
    <mergeCell ref="D52:E52"/>
    <mergeCell ref="W52:X52"/>
    <mergeCell ref="Y52:Z52"/>
    <mergeCell ref="AC52:AD52"/>
    <mergeCell ref="AE52:AF52"/>
    <mergeCell ref="AX52:AY52"/>
    <mergeCell ref="AZ52:BA52"/>
    <mergeCell ref="Y51:Z51"/>
    <mergeCell ref="AC51:AD51"/>
    <mergeCell ref="AE51:AF51"/>
    <mergeCell ref="AG51:AM54"/>
    <mergeCell ref="AN51:AP54"/>
    <mergeCell ref="AQ51:AW54"/>
    <mergeCell ref="Y53:Z53"/>
    <mergeCell ref="AC53:AD53"/>
    <mergeCell ref="AE53:AF53"/>
    <mergeCell ref="B51:C51"/>
    <mergeCell ref="D51:E51"/>
    <mergeCell ref="F51:L54"/>
    <mergeCell ref="M51:O54"/>
    <mergeCell ref="P51:V54"/>
    <mergeCell ref="W51:X51"/>
    <mergeCell ref="B53:C53"/>
    <mergeCell ref="D53:E53"/>
    <mergeCell ref="W53:X53"/>
    <mergeCell ref="Y57:Z57"/>
    <mergeCell ref="AC57:AD57"/>
    <mergeCell ref="AE57:AF57"/>
    <mergeCell ref="B55:C55"/>
    <mergeCell ref="D55:E55"/>
    <mergeCell ref="F55:L58"/>
    <mergeCell ref="M55:O58"/>
    <mergeCell ref="P55:V58"/>
    <mergeCell ref="W55:X55"/>
    <mergeCell ref="B57:C57"/>
    <mergeCell ref="D57:E57"/>
    <mergeCell ref="W57:X57"/>
    <mergeCell ref="AX53:AY53"/>
    <mergeCell ref="AZ53:BA53"/>
    <mergeCell ref="B54:C54"/>
    <mergeCell ref="D54:E54"/>
    <mergeCell ref="W54:X54"/>
    <mergeCell ref="Y54:Z54"/>
    <mergeCell ref="AC54:AD54"/>
    <mergeCell ref="AE54:AF54"/>
    <mergeCell ref="AX54:AY54"/>
    <mergeCell ref="AZ54:BA54"/>
    <mergeCell ref="B61:J61"/>
    <mergeCell ref="K61:N61"/>
    <mergeCell ref="O61:Z61"/>
    <mergeCell ref="AC61:AK61"/>
    <mergeCell ref="AL61:AO61"/>
    <mergeCell ref="AP61:BA61"/>
    <mergeCell ref="AX57:AY57"/>
    <mergeCell ref="AZ57:BA57"/>
    <mergeCell ref="B58:C58"/>
    <mergeCell ref="D58:E58"/>
    <mergeCell ref="W58:X58"/>
    <mergeCell ref="Y58:Z58"/>
    <mergeCell ref="AC58:AD58"/>
    <mergeCell ref="AE58:AF58"/>
    <mergeCell ref="AX58:AY58"/>
    <mergeCell ref="AZ58:BA58"/>
    <mergeCell ref="AX55:AY55"/>
    <mergeCell ref="AZ55:BA55"/>
    <mergeCell ref="B56:C56"/>
    <mergeCell ref="D56:E56"/>
    <mergeCell ref="W56:X56"/>
    <mergeCell ref="Y56:Z56"/>
    <mergeCell ref="AC56:AD56"/>
    <mergeCell ref="AE56:AF56"/>
    <mergeCell ref="AX56:AY56"/>
    <mergeCell ref="AZ56:BA56"/>
    <mergeCell ref="Y55:Z55"/>
    <mergeCell ref="AC55:AD55"/>
    <mergeCell ref="AE55:AF55"/>
    <mergeCell ref="AG55:AM58"/>
    <mergeCell ref="AN55:AP58"/>
    <mergeCell ref="AQ55:AW58"/>
    <mergeCell ref="AG63:AK63"/>
    <mergeCell ref="AL63:AQ63"/>
    <mergeCell ref="AR63:AT63"/>
    <mergeCell ref="AU63:BA63"/>
    <mergeCell ref="B64:E64"/>
    <mergeCell ref="F64:L65"/>
    <mergeCell ref="M64:O65"/>
    <mergeCell ref="P64:V65"/>
    <mergeCell ref="W64:Z64"/>
    <mergeCell ref="AC64:AF64"/>
    <mergeCell ref="B62:J62"/>
    <mergeCell ref="K62:N62"/>
    <mergeCell ref="AC62:AK62"/>
    <mergeCell ref="AL62:AO62"/>
    <mergeCell ref="B63:E63"/>
    <mergeCell ref="F63:J63"/>
    <mergeCell ref="K63:P63"/>
    <mergeCell ref="Q63:S63"/>
    <mergeCell ref="T63:Z63"/>
    <mergeCell ref="AC63:AF63"/>
    <mergeCell ref="M67:O70"/>
    <mergeCell ref="P67:V70"/>
    <mergeCell ref="W67:X67"/>
    <mergeCell ref="B69:C69"/>
    <mergeCell ref="D69:E69"/>
    <mergeCell ref="W69:X69"/>
    <mergeCell ref="AE66:AF66"/>
    <mergeCell ref="AG66:AL66"/>
    <mergeCell ref="AN66:AP66"/>
    <mergeCell ref="AR66:AW66"/>
    <mergeCell ref="AX66:AY66"/>
    <mergeCell ref="AZ66:BA66"/>
    <mergeCell ref="AX65:AY65"/>
    <mergeCell ref="AZ65:BA65"/>
    <mergeCell ref="B66:C66"/>
    <mergeCell ref="D66:E66"/>
    <mergeCell ref="F66:K66"/>
    <mergeCell ref="M66:O66"/>
    <mergeCell ref="Q66:V66"/>
    <mergeCell ref="W66:X66"/>
    <mergeCell ref="Y66:Z66"/>
    <mergeCell ref="AC66:AD66"/>
    <mergeCell ref="AG64:AM65"/>
    <mergeCell ref="AN64:AP65"/>
    <mergeCell ref="AQ64:AW65"/>
    <mergeCell ref="AX64:BA64"/>
    <mergeCell ref="B65:C65"/>
    <mergeCell ref="D65:E65"/>
    <mergeCell ref="W65:X65"/>
    <mergeCell ref="Y65:Z65"/>
    <mergeCell ref="AC65:AD65"/>
    <mergeCell ref="AE65:AF65"/>
    <mergeCell ref="AX69:AY69"/>
    <mergeCell ref="AZ69:BA69"/>
    <mergeCell ref="B70:C70"/>
    <mergeCell ref="D70:E70"/>
    <mergeCell ref="W70:X70"/>
    <mergeCell ref="Y70:Z70"/>
    <mergeCell ref="AC70:AD70"/>
    <mergeCell ref="AE70:AF70"/>
    <mergeCell ref="AX70:AY70"/>
    <mergeCell ref="AZ70:BA70"/>
    <mergeCell ref="AX67:AY67"/>
    <mergeCell ref="AZ67:BA67"/>
    <mergeCell ref="B68:C68"/>
    <mergeCell ref="D68:E68"/>
    <mergeCell ref="W68:X68"/>
    <mergeCell ref="Y68:Z68"/>
    <mergeCell ref="AC68:AD68"/>
    <mergeCell ref="AE68:AF68"/>
    <mergeCell ref="AX68:AY68"/>
    <mergeCell ref="AZ68:BA68"/>
    <mergeCell ref="Y67:Z67"/>
    <mergeCell ref="AC67:AD67"/>
    <mergeCell ref="AE67:AF67"/>
    <mergeCell ref="AG67:AM70"/>
    <mergeCell ref="AN67:AP70"/>
    <mergeCell ref="AQ67:AW70"/>
    <mergeCell ref="Y69:Z69"/>
    <mergeCell ref="AC69:AD69"/>
    <mergeCell ref="AE69:AF69"/>
    <mergeCell ref="B67:C67"/>
    <mergeCell ref="D67:E67"/>
    <mergeCell ref="F67:L70"/>
    <mergeCell ref="AX71:AY71"/>
    <mergeCell ref="AZ71:BA71"/>
    <mergeCell ref="B72:C72"/>
    <mergeCell ref="D72:E72"/>
    <mergeCell ref="W72:X72"/>
    <mergeCell ref="Y72:Z72"/>
    <mergeCell ref="AC72:AD72"/>
    <mergeCell ref="AE72:AF72"/>
    <mergeCell ref="AX72:AY72"/>
    <mergeCell ref="AZ72:BA72"/>
    <mergeCell ref="Y71:Z71"/>
    <mergeCell ref="AC71:AD71"/>
    <mergeCell ref="AE71:AF71"/>
    <mergeCell ref="AG71:AM74"/>
    <mergeCell ref="AN71:AP74"/>
    <mergeCell ref="AQ71:AW74"/>
    <mergeCell ref="Y73:Z73"/>
    <mergeCell ref="AC73:AD73"/>
    <mergeCell ref="AE73:AF73"/>
    <mergeCell ref="B71:C71"/>
    <mergeCell ref="D71:E71"/>
    <mergeCell ref="F71:L74"/>
    <mergeCell ref="M71:O74"/>
    <mergeCell ref="P71:V74"/>
    <mergeCell ref="W71:X71"/>
    <mergeCell ref="B73:C73"/>
    <mergeCell ref="D73:E73"/>
    <mergeCell ref="W73:X73"/>
    <mergeCell ref="Y77:Z77"/>
    <mergeCell ref="AC77:AD77"/>
    <mergeCell ref="AE77:AF77"/>
    <mergeCell ref="B75:C75"/>
    <mergeCell ref="D75:E75"/>
    <mergeCell ref="F75:L78"/>
    <mergeCell ref="M75:O78"/>
    <mergeCell ref="P75:V78"/>
    <mergeCell ref="W75:X75"/>
    <mergeCell ref="B77:C77"/>
    <mergeCell ref="D77:E77"/>
    <mergeCell ref="W77:X77"/>
    <mergeCell ref="AX73:AY73"/>
    <mergeCell ref="AZ73:BA73"/>
    <mergeCell ref="B74:C74"/>
    <mergeCell ref="D74:E74"/>
    <mergeCell ref="W74:X74"/>
    <mergeCell ref="Y74:Z74"/>
    <mergeCell ref="AC74:AD74"/>
    <mergeCell ref="AE74:AF74"/>
    <mergeCell ref="AX74:AY74"/>
    <mergeCell ref="AZ74:BA74"/>
    <mergeCell ref="B79:J79"/>
    <mergeCell ref="K79:N79"/>
    <mergeCell ref="O79:Z79"/>
    <mergeCell ref="AC79:AK79"/>
    <mergeCell ref="AL79:AO79"/>
    <mergeCell ref="AP79:BA79"/>
    <mergeCell ref="AX77:AY77"/>
    <mergeCell ref="AZ77:BA77"/>
    <mergeCell ref="B78:C78"/>
    <mergeCell ref="D78:E78"/>
    <mergeCell ref="W78:X78"/>
    <mergeCell ref="Y78:Z78"/>
    <mergeCell ref="AC78:AD78"/>
    <mergeCell ref="AE78:AF78"/>
    <mergeCell ref="AX78:AY78"/>
    <mergeCell ref="AZ78:BA78"/>
    <mergeCell ref="AX75:AY75"/>
    <mergeCell ref="AZ75:BA75"/>
    <mergeCell ref="B76:C76"/>
    <mergeCell ref="D76:E76"/>
    <mergeCell ref="W76:X76"/>
    <mergeCell ref="Y76:Z76"/>
    <mergeCell ref="AC76:AD76"/>
    <mergeCell ref="AE76:AF76"/>
    <mergeCell ref="AX76:AY76"/>
    <mergeCell ref="AZ76:BA76"/>
    <mergeCell ref="Y75:Z75"/>
    <mergeCell ref="AC75:AD75"/>
    <mergeCell ref="AE75:AF75"/>
    <mergeCell ref="AG75:AM78"/>
    <mergeCell ref="AN75:AP78"/>
    <mergeCell ref="AQ75:AW78"/>
    <mergeCell ref="AG81:AK81"/>
    <mergeCell ref="AL81:AQ81"/>
    <mergeCell ref="AR81:AT81"/>
    <mergeCell ref="AU81:BA81"/>
    <mergeCell ref="B82:E82"/>
    <mergeCell ref="F82:L83"/>
    <mergeCell ref="M82:O83"/>
    <mergeCell ref="P82:V83"/>
    <mergeCell ref="W82:Z82"/>
    <mergeCell ref="AC82:AF82"/>
    <mergeCell ref="B80:J80"/>
    <mergeCell ref="K80:N80"/>
    <mergeCell ref="AC80:AK80"/>
    <mergeCell ref="AL80:AO80"/>
    <mergeCell ref="B81:E81"/>
    <mergeCell ref="F81:J81"/>
    <mergeCell ref="K81:P81"/>
    <mergeCell ref="Q81:S81"/>
    <mergeCell ref="T81:Z81"/>
    <mergeCell ref="AC81:AF81"/>
    <mergeCell ref="M85:O88"/>
    <mergeCell ref="P85:V88"/>
    <mergeCell ref="W85:X85"/>
    <mergeCell ref="B87:C87"/>
    <mergeCell ref="D87:E87"/>
    <mergeCell ref="W87:X87"/>
    <mergeCell ref="AE84:AF84"/>
    <mergeCell ref="AG84:AL84"/>
    <mergeCell ref="AN84:AP84"/>
    <mergeCell ref="AR84:AW84"/>
    <mergeCell ref="AX84:AY84"/>
    <mergeCell ref="AZ84:BA84"/>
    <mergeCell ref="AX83:AY83"/>
    <mergeCell ref="AZ83:BA83"/>
    <mergeCell ref="B84:C84"/>
    <mergeCell ref="D84:E84"/>
    <mergeCell ref="F84:K84"/>
    <mergeCell ref="M84:O84"/>
    <mergeCell ref="Q84:V84"/>
    <mergeCell ref="W84:X84"/>
    <mergeCell ref="Y84:Z84"/>
    <mergeCell ref="AC84:AD84"/>
    <mergeCell ref="AG82:AM83"/>
    <mergeCell ref="AN82:AP83"/>
    <mergeCell ref="AQ82:AW83"/>
    <mergeCell ref="AX82:BA82"/>
    <mergeCell ref="B83:C83"/>
    <mergeCell ref="D83:E83"/>
    <mergeCell ref="W83:X83"/>
    <mergeCell ref="Y83:Z83"/>
    <mergeCell ref="AC83:AD83"/>
    <mergeCell ref="AE83:AF83"/>
    <mergeCell ref="AX87:AY87"/>
    <mergeCell ref="AZ87:BA87"/>
    <mergeCell ref="B88:C88"/>
    <mergeCell ref="D88:E88"/>
    <mergeCell ref="W88:X88"/>
    <mergeCell ref="Y88:Z88"/>
    <mergeCell ref="AC88:AD88"/>
    <mergeCell ref="AE88:AF88"/>
    <mergeCell ref="AX88:AY88"/>
    <mergeCell ref="AZ88:BA88"/>
    <mergeCell ref="AX85:AY85"/>
    <mergeCell ref="AZ85:BA85"/>
    <mergeCell ref="B86:C86"/>
    <mergeCell ref="D86:E86"/>
    <mergeCell ref="W86:X86"/>
    <mergeCell ref="Y86:Z86"/>
    <mergeCell ref="AC86:AD86"/>
    <mergeCell ref="AE86:AF86"/>
    <mergeCell ref="AX86:AY86"/>
    <mergeCell ref="AZ86:BA86"/>
    <mergeCell ref="Y85:Z85"/>
    <mergeCell ref="AC85:AD85"/>
    <mergeCell ref="AE85:AF85"/>
    <mergeCell ref="AG85:AM88"/>
    <mergeCell ref="AN85:AP88"/>
    <mergeCell ref="AQ85:AW88"/>
    <mergeCell ref="Y87:Z87"/>
    <mergeCell ref="AC87:AD87"/>
    <mergeCell ref="AE87:AF87"/>
    <mergeCell ref="B85:C85"/>
    <mergeCell ref="D85:E85"/>
    <mergeCell ref="F85:L88"/>
    <mergeCell ref="AX89:AY89"/>
    <mergeCell ref="AZ89:BA89"/>
    <mergeCell ref="B90:C90"/>
    <mergeCell ref="D90:E90"/>
    <mergeCell ref="W90:X90"/>
    <mergeCell ref="Y90:Z90"/>
    <mergeCell ref="AC90:AD90"/>
    <mergeCell ref="AE90:AF90"/>
    <mergeCell ref="AX90:AY90"/>
    <mergeCell ref="AZ90:BA90"/>
    <mergeCell ref="Y89:Z89"/>
    <mergeCell ref="AC89:AD89"/>
    <mergeCell ref="AE89:AF89"/>
    <mergeCell ref="AG89:AM92"/>
    <mergeCell ref="AN89:AP92"/>
    <mergeCell ref="AQ89:AW92"/>
    <mergeCell ref="Y91:Z91"/>
    <mergeCell ref="AC91:AD91"/>
    <mergeCell ref="AE91:AF91"/>
    <mergeCell ref="B89:C89"/>
    <mergeCell ref="D89:E89"/>
    <mergeCell ref="F89:L92"/>
    <mergeCell ref="M89:O92"/>
    <mergeCell ref="P89:V92"/>
    <mergeCell ref="W89:X89"/>
    <mergeCell ref="B91:C91"/>
    <mergeCell ref="D91:E91"/>
    <mergeCell ref="W91:X91"/>
    <mergeCell ref="Y95:Z95"/>
    <mergeCell ref="AC95:AD95"/>
    <mergeCell ref="AE95:AF95"/>
    <mergeCell ref="B93:C93"/>
    <mergeCell ref="D93:E93"/>
    <mergeCell ref="F93:L96"/>
    <mergeCell ref="M93:O96"/>
    <mergeCell ref="P93:V96"/>
    <mergeCell ref="W93:X93"/>
    <mergeCell ref="B95:C95"/>
    <mergeCell ref="D95:E95"/>
    <mergeCell ref="W95:X95"/>
    <mergeCell ref="AX91:AY91"/>
    <mergeCell ref="AZ91:BA91"/>
    <mergeCell ref="B92:C92"/>
    <mergeCell ref="D92:E92"/>
    <mergeCell ref="W92:X92"/>
    <mergeCell ref="Y92:Z92"/>
    <mergeCell ref="AC92:AD92"/>
    <mergeCell ref="AE92:AF92"/>
    <mergeCell ref="AX92:AY92"/>
    <mergeCell ref="AZ92:BA92"/>
    <mergeCell ref="B99:J99"/>
    <mergeCell ref="K99:N99"/>
    <mergeCell ref="O99:Z99"/>
    <mergeCell ref="AC99:AK99"/>
    <mergeCell ref="AL99:AO99"/>
    <mergeCell ref="AP99:BA99"/>
    <mergeCell ref="AX95:AY95"/>
    <mergeCell ref="AZ95:BA95"/>
    <mergeCell ref="B96:C96"/>
    <mergeCell ref="D96:E96"/>
    <mergeCell ref="W96:X96"/>
    <mergeCell ref="Y96:Z96"/>
    <mergeCell ref="AC96:AD96"/>
    <mergeCell ref="AE96:AF96"/>
    <mergeCell ref="AX96:AY96"/>
    <mergeCell ref="AZ96:BA96"/>
    <mergeCell ref="AX93:AY93"/>
    <mergeCell ref="AZ93:BA93"/>
    <mergeCell ref="B94:C94"/>
    <mergeCell ref="D94:E94"/>
    <mergeCell ref="W94:X94"/>
    <mergeCell ref="Y94:Z94"/>
    <mergeCell ref="AC94:AD94"/>
    <mergeCell ref="AE94:AF94"/>
    <mergeCell ref="AX94:AY94"/>
    <mergeCell ref="AZ94:BA94"/>
    <mergeCell ref="Y93:Z93"/>
    <mergeCell ref="AC93:AD93"/>
    <mergeCell ref="AE93:AF93"/>
    <mergeCell ref="AG93:AM96"/>
    <mergeCell ref="AN93:AP96"/>
    <mergeCell ref="AQ93:AW96"/>
    <mergeCell ref="AG101:AK101"/>
    <mergeCell ref="AL101:AQ101"/>
    <mergeCell ref="AR101:AT101"/>
    <mergeCell ref="AU101:BA101"/>
    <mergeCell ref="B102:E102"/>
    <mergeCell ref="F102:L103"/>
    <mergeCell ref="M102:O103"/>
    <mergeCell ref="P102:V103"/>
    <mergeCell ref="W102:Z102"/>
    <mergeCell ref="AC102:AF102"/>
    <mergeCell ref="B100:J100"/>
    <mergeCell ref="K100:N100"/>
    <mergeCell ref="AC100:AK100"/>
    <mergeCell ref="AL100:AO100"/>
    <mergeCell ref="B101:E101"/>
    <mergeCell ref="F101:J101"/>
    <mergeCell ref="K101:P101"/>
    <mergeCell ref="Q101:S101"/>
    <mergeCell ref="T101:Z101"/>
    <mergeCell ref="AC101:AF101"/>
    <mergeCell ref="M105:O108"/>
    <mergeCell ref="P105:V108"/>
    <mergeCell ref="W105:X105"/>
    <mergeCell ref="B107:C107"/>
    <mergeCell ref="D107:E107"/>
    <mergeCell ref="W107:X107"/>
    <mergeCell ref="AE104:AF104"/>
    <mergeCell ref="AG104:AL104"/>
    <mergeCell ref="AN104:AP104"/>
    <mergeCell ref="AR104:AW104"/>
    <mergeCell ref="AX104:AY104"/>
    <mergeCell ref="AZ104:BA104"/>
    <mergeCell ref="AX103:AY103"/>
    <mergeCell ref="AZ103:BA103"/>
    <mergeCell ref="B104:C104"/>
    <mergeCell ref="D104:E104"/>
    <mergeCell ref="F104:K104"/>
    <mergeCell ref="M104:O104"/>
    <mergeCell ref="Q104:V104"/>
    <mergeCell ref="W104:X104"/>
    <mergeCell ref="Y104:Z104"/>
    <mergeCell ref="AC104:AD104"/>
    <mergeCell ref="AG102:AM103"/>
    <mergeCell ref="AN102:AP103"/>
    <mergeCell ref="AQ102:AW103"/>
    <mergeCell ref="AX102:BA102"/>
    <mergeCell ref="B103:C103"/>
    <mergeCell ref="D103:E103"/>
    <mergeCell ref="W103:X103"/>
    <mergeCell ref="Y103:Z103"/>
    <mergeCell ref="AC103:AD103"/>
    <mergeCell ref="AE103:AF103"/>
    <mergeCell ref="AX107:AY107"/>
    <mergeCell ref="AZ107:BA107"/>
    <mergeCell ref="B108:C108"/>
    <mergeCell ref="D108:E108"/>
    <mergeCell ref="W108:X108"/>
    <mergeCell ref="Y108:Z108"/>
    <mergeCell ref="AC108:AD108"/>
    <mergeCell ref="AE108:AF108"/>
    <mergeCell ref="AX108:AY108"/>
    <mergeCell ref="AZ108:BA108"/>
    <mergeCell ref="AX105:AY105"/>
    <mergeCell ref="AZ105:BA105"/>
    <mergeCell ref="B106:C106"/>
    <mergeCell ref="D106:E106"/>
    <mergeCell ref="W106:X106"/>
    <mergeCell ref="Y106:Z106"/>
    <mergeCell ref="AC106:AD106"/>
    <mergeCell ref="AE106:AF106"/>
    <mergeCell ref="AX106:AY106"/>
    <mergeCell ref="AZ106:BA106"/>
    <mergeCell ref="Y105:Z105"/>
    <mergeCell ref="AC105:AD105"/>
    <mergeCell ref="AE105:AF105"/>
    <mergeCell ref="AG105:AM108"/>
    <mergeCell ref="AN105:AP108"/>
    <mergeCell ref="AQ105:AW108"/>
    <mergeCell ref="Y107:Z107"/>
    <mergeCell ref="AC107:AD107"/>
    <mergeCell ref="AE107:AF107"/>
    <mergeCell ref="B105:C105"/>
    <mergeCell ref="D105:E105"/>
    <mergeCell ref="F105:L108"/>
    <mergeCell ref="AX109:AY109"/>
    <mergeCell ref="AZ109:BA109"/>
    <mergeCell ref="B110:C110"/>
    <mergeCell ref="D110:E110"/>
    <mergeCell ref="W110:X110"/>
    <mergeCell ref="Y110:Z110"/>
    <mergeCell ref="AC110:AD110"/>
    <mergeCell ref="AE110:AF110"/>
    <mergeCell ref="AX110:AY110"/>
    <mergeCell ref="AZ110:BA110"/>
    <mergeCell ref="Y109:Z109"/>
    <mergeCell ref="AC109:AD109"/>
    <mergeCell ref="AE109:AF109"/>
    <mergeCell ref="AG109:AM112"/>
    <mergeCell ref="AN109:AP112"/>
    <mergeCell ref="AQ109:AW112"/>
    <mergeCell ref="Y111:Z111"/>
    <mergeCell ref="AC111:AD111"/>
    <mergeCell ref="AE111:AF111"/>
    <mergeCell ref="B109:C109"/>
    <mergeCell ref="D109:E109"/>
    <mergeCell ref="F109:L112"/>
    <mergeCell ref="M109:O112"/>
    <mergeCell ref="P109:V112"/>
    <mergeCell ref="W109:X109"/>
    <mergeCell ref="B111:C111"/>
    <mergeCell ref="D111:E111"/>
    <mergeCell ref="W111:X111"/>
    <mergeCell ref="Y115:Z115"/>
    <mergeCell ref="AC115:AD115"/>
    <mergeCell ref="AE115:AF115"/>
    <mergeCell ref="B113:C113"/>
    <mergeCell ref="D113:E113"/>
    <mergeCell ref="F113:L116"/>
    <mergeCell ref="M113:O116"/>
    <mergeCell ref="P113:V116"/>
    <mergeCell ref="W113:X113"/>
    <mergeCell ref="B115:C115"/>
    <mergeCell ref="D115:E115"/>
    <mergeCell ref="W115:X115"/>
    <mergeCell ref="AX111:AY111"/>
    <mergeCell ref="AZ111:BA111"/>
    <mergeCell ref="B112:C112"/>
    <mergeCell ref="D112:E112"/>
    <mergeCell ref="W112:X112"/>
    <mergeCell ref="Y112:Z112"/>
    <mergeCell ref="AC112:AD112"/>
    <mergeCell ref="AE112:AF112"/>
    <mergeCell ref="AX112:AY112"/>
    <mergeCell ref="AZ112:BA112"/>
    <mergeCell ref="B119:J119"/>
    <mergeCell ref="K119:N119"/>
    <mergeCell ref="O119:Z119"/>
    <mergeCell ref="AC119:AK119"/>
    <mergeCell ref="AL119:AO119"/>
    <mergeCell ref="AP119:BA119"/>
    <mergeCell ref="AX115:AY115"/>
    <mergeCell ref="AZ115:BA115"/>
    <mergeCell ref="B116:C116"/>
    <mergeCell ref="D116:E116"/>
    <mergeCell ref="W116:X116"/>
    <mergeCell ref="Y116:Z116"/>
    <mergeCell ref="AC116:AD116"/>
    <mergeCell ref="AE116:AF116"/>
    <mergeCell ref="AX116:AY116"/>
    <mergeCell ref="AZ116:BA116"/>
    <mergeCell ref="AX113:AY113"/>
    <mergeCell ref="AZ113:BA113"/>
    <mergeCell ref="B114:C114"/>
    <mergeCell ref="D114:E114"/>
    <mergeCell ref="W114:X114"/>
    <mergeCell ref="Y114:Z114"/>
    <mergeCell ref="AC114:AD114"/>
    <mergeCell ref="AE114:AF114"/>
    <mergeCell ref="AX114:AY114"/>
    <mergeCell ref="AZ114:BA114"/>
    <mergeCell ref="Y113:Z113"/>
    <mergeCell ref="AC113:AD113"/>
    <mergeCell ref="AE113:AF113"/>
    <mergeCell ref="AG113:AM116"/>
    <mergeCell ref="AN113:AP116"/>
    <mergeCell ref="AQ113:AW116"/>
    <mergeCell ref="AG121:AK121"/>
    <mergeCell ref="AL121:AQ121"/>
    <mergeCell ref="AR121:AT121"/>
    <mergeCell ref="AU121:BA121"/>
    <mergeCell ref="B122:E122"/>
    <mergeCell ref="F122:L123"/>
    <mergeCell ref="M122:O123"/>
    <mergeCell ref="P122:V123"/>
    <mergeCell ref="W122:Z122"/>
    <mergeCell ref="AC122:AF122"/>
    <mergeCell ref="B120:J120"/>
    <mergeCell ref="K120:N120"/>
    <mergeCell ref="AC120:AK120"/>
    <mergeCell ref="AL120:AO120"/>
    <mergeCell ref="B121:E121"/>
    <mergeCell ref="F121:J121"/>
    <mergeCell ref="K121:P121"/>
    <mergeCell ref="Q121:S121"/>
    <mergeCell ref="T121:Z121"/>
    <mergeCell ref="AC121:AF121"/>
    <mergeCell ref="M125:O128"/>
    <mergeCell ref="P125:V128"/>
    <mergeCell ref="W125:X125"/>
    <mergeCell ref="B127:C127"/>
    <mergeCell ref="D127:E127"/>
    <mergeCell ref="W127:X127"/>
    <mergeCell ref="AE124:AF124"/>
    <mergeCell ref="AG124:AL124"/>
    <mergeCell ref="AN124:AP124"/>
    <mergeCell ref="AR124:AW124"/>
    <mergeCell ref="AX124:AY124"/>
    <mergeCell ref="AZ124:BA124"/>
    <mergeCell ref="AX123:AY123"/>
    <mergeCell ref="AZ123:BA123"/>
    <mergeCell ref="B124:C124"/>
    <mergeCell ref="D124:E124"/>
    <mergeCell ref="F124:K124"/>
    <mergeCell ref="M124:O124"/>
    <mergeCell ref="Q124:V124"/>
    <mergeCell ref="W124:X124"/>
    <mergeCell ref="Y124:Z124"/>
    <mergeCell ref="AC124:AD124"/>
    <mergeCell ref="AG122:AM123"/>
    <mergeCell ref="AN122:AP123"/>
    <mergeCell ref="AQ122:AW123"/>
    <mergeCell ref="AX122:BA122"/>
    <mergeCell ref="B123:C123"/>
    <mergeCell ref="D123:E123"/>
    <mergeCell ref="W123:X123"/>
    <mergeCell ref="Y123:Z123"/>
    <mergeCell ref="AC123:AD123"/>
    <mergeCell ref="AE123:AF123"/>
    <mergeCell ref="AX127:AY127"/>
    <mergeCell ref="AZ127:BA127"/>
    <mergeCell ref="B128:C128"/>
    <mergeCell ref="D128:E128"/>
    <mergeCell ref="W128:X128"/>
    <mergeCell ref="Y128:Z128"/>
    <mergeCell ref="AC128:AD128"/>
    <mergeCell ref="AE128:AF128"/>
    <mergeCell ref="AX128:AY128"/>
    <mergeCell ref="AZ128:BA128"/>
    <mergeCell ref="AX125:AY125"/>
    <mergeCell ref="AZ125:BA125"/>
    <mergeCell ref="B126:C126"/>
    <mergeCell ref="D126:E126"/>
    <mergeCell ref="W126:X126"/>
    <mergeCell ref="Y126:Z126"/>
    <mergeCell ref="AC126:AD126"/>
    <mergeCell ref="AE126:AF126"/>
    <mergeCell ref="AX126:AY126"/>
    <mergeCell ref="AZ126:BA126"/>
    <mergeCell ref="Y125:Z125"/>
    <mergeCell ref="AC125:AD125"/>
    <mergeCell ref="AE125:AF125"/>
    <mergeCell ref="AG125:AM128"/>
    <mergeCell ref="AN125:AP128"/>
    <mergeCell ref="AQ125:AW128"/>
    <mergeCell ref="Y127:Z127"/>
    <mergeCell ref="AC127:AD127"/>
    <mergeCell ref="AE127:AF127"/>
    <mergeCell ref="B125:C125"/>
    <mergeCell ref="D125:E125"/>
    <mergeCell ref="F125:L128"/>
    <mergeCell ref="AX129:AY129"/>
    <mergeCell ref="AZ129:BA129"/>
    <mergeCell ref="B130:C130"/>
    <mergeCell ref="D130:E130"/>
    <mergeCell ref="W130:X130"/>
    <mergeCell ref="Y130:Z130"/>
    <mergeCell ref="AC130:AD130"/>
    <mergeCell ref="AE130:AF130"/>
    <mergeCell ref="AX130:AY130"/>
    <mergeCell ref="AZ130:BA130"/>
    <mergeCell ref="Y129:Z129"/>
    <mergeCell ref="AC129:AD129"/>
    <mergeCell ref="AE129:AF129"/>
    <mergeCell ref="AG129:AM132"/>
    <mergeCell ref="AN129:AP132"/>
    <mergeCell ref="AQ129:AW132"/>
    <mergeCell ref="Y131:Z131"/>
    <mergeCell ref="AC131:AD131"/>
    <mergeCell ref="AE131:AF131"/>
    <mergeCell ref="B129:C129"/>
    <mergeCell ref="D129:E129"/>
    <mergeCell ref="F129:L132"/>
    <mergeCell ref="M129:O132"/>
    <mergeCell ref="P129:V132"/>
    <mergeCell ref="W129:X129"/>
    <mergeCell ref="B131:C131"/>
    <mergeCell ref="D131:E131"/>
    <mergeCell ref="W131:X131"/>
    <mergeCell ref="Y135:Z135"/>
    <mergeCell ref="AC135:AD135"/>
    <mergeCell ref="AE135:AF135"/>
    <mergeCell ref="B133:C133"/>
    <mergeCell ref="D133:E133"/>
    <mergeCell ref="F133:L136"/>
    <mergeCell ref="M133:O136"/>
    <mergeCell ref="P133:V136"/>
    <mergeCell ref="W133:X133"/>
    <mergeCell ref="B135:C135"/>
    <mergeCell ref="D135:E135"/>
    <mergeCell ref="W135:X135"/>
    <mergeCell ref="AX131:AY131"/>
    <mergeCell ref="AZ131:BA131"/>
    <mergeCell ref="B132:C132"/>
    <mergeCell ref="D132:E132"/>
    <mergeCell ref="W132:X132"/>
    <mergeCell ref="Y132:Z132"/>
    <mergeCell ref="AC132:AD132"/>
    <mergeCell ref="AE132:AF132"/>
    <mergeCell ref="AX132:AY132"/>
    <mergeCell ref="AZ132:BA132"/>
    <mergeCell ref="B139:J139"/>
    <mergeCell ref="K139:N139"/>
    <mergeCell ref="O139:Z139"/>
    <mergeCell ref="AC139:AK139"/>
    <mergeCell ref="AL139:AO139"/>
    <mergeCell ref="AP139:BA139"/>
    <mergeCell ref="AX135:AY135"/>
    <mergeCell ref="AZ135:BA135"/>
    <mergeCell ref="B136:C136"/>
    <mergeCell ref="D136:E136"/>
    <mergeCell ref="W136:X136"/>
    <mergeCell ref="Y136:Z136"/>
    <mergeCell ref="AC136:AD136"/>
    <mergeCell ref="AE136:AF136"/>
    <mergeCell ref="AX136:AY136"/>
    <mergeCell ref="AZ136:BA136"/>
    <mergeCell ref="AX133:AY133"/>
    <mergeCell ref="AZ133:BA133"/>
    <mergeCell ref="B134:C134"/>
    <mergeCell ref="D134:E134"/>
    <mergeCell ref="W134:X134"/>
    <mergeCell ref="Y134:Z134"/>
    <mergeCell ref="AC134:AD134"/>
    <mergeCell ref="AE134:AF134"/>
    <mergeCell ref="AX134:AY134"/>
    <mergeCell ref="AZ134:BA134"/>
    <mergeCell ref="Y133:Z133"/>
    <mergeCell ref="AC133:AD133"/>
    <mergeCell ref="AE133:AF133"/>
    <mergeCell ref="AG133:AM136"/>
    <mergeCell ref="AN133:AP136"/>
    <mergeCell ref="AQ133:AW136"/>
    <mergeCell ref="AG141:AK141"/>
    <mergeCell ref="AL141:AQ141"/>
    <mergeCell ref="AR141:AT141"/>
    <mergeCell ref="AU141:BA141"/>
    <mergeCell ref="B142:E142"/>
    <mergeCell ref="F142:L143"/>
    <mergeCell ref="M142:O143"/>
    <mergeCell ref="P142:V143"/>
    <mergeCell ref="W142:Z142"/>
    <mergeCell ref="AC142:AF142"/>
    <mergeCell ref="B140:J140"/>
    <mergeCell ref="K140:N140"/>
    <mergeCell ref="AC140:AK140"/>
    <mergeCell ref="AL140:AO140"/>
    <mergeCell ref="B141:E141"/>
    <mergeCell ref="F141:J141"/>
    <mergeCell ref="K141:P141"/>
    <mergeCell ref="Q141:S141"/>
    <mergeCell ref="T141:Z141"/>
    <mergeCell ref="AC141:AF141"/>
    <mergeCell ref="AE144:AF144"/>
    <mergeCell ref="AG144:AL144"/>
    <mergeCell ref="AN144:AP144"/>
    <mergeCell ref="AR144:AW144"/>
    <mergeCell ref="AX144:AY144"/>
    <mergeCell ref="AZ144:BA144"/>
    <mergeCell ref="AX143:AY143"/>
    <mergeCell ref="AZ143:BA143"/>
    <mergeCell ref="B144:C144"/>
    <mergeCell ref="D144:E144"/>
    <mergeCell ref="F144:K144"/>
    <mergeCell ref="M144:O144"/>
    <mergeCell ref="Q144:V144"/>
    <mergeCell ref="W144:X144"/>
    <mergeCell ref="Y144:Z144"/>
    <mergeCell ref="AC144:AD144"/>
    <mergeCell ref="AG142:AM143"/>
    <mergeCell ref="AN142:AP143"/>
    <mergeCell ref="AQ142:AW143"/>
    <mergeCell ref="AX142:BA142"/>
    <mergeCell ref="B143:C143"/>
    <mergeCell ref="D143:E143"/>
    <mergeCell ref="W143:X143"/>
    <mergeCell ref="Y143:Z143"/>
    <mergeCell ref="AC143:AD143"/>
    <mergeCell ref="AE143:AF143"/>
    <mergeCell ref="AX145:AY145"/>
    <mergeCell ref="AZ145:BA145"/>
    <mergeCell ref="B146:C146"/>
    <mergeCell ref="D146:E146"/>
    <mergeCell ref="W146:X146"/>
    <mergeCell ref="Y146:Z146"/>
    <mergeCell ref="AC146:AD146"/>
    <mergeCell ref="AE146:AF146"/>
    <mergeCell ref="AX146:AY146"/>
    <mergeCell ref="AZ146:BA146"/>
    <mergeCell ref="Y145:Z145"/>
    <mergeCell ref="AC145:AD145"/>
    <mergeCell ref="AE145:AF145"/>
    <mergeCell ref="AG145:AM148"/>
    <mergeCell ref="AN145:AP148"/>
    <mergeCell ref="AQ145:AW148"/>
    <mergeCell ref="Y147:Z147"/>
    <mergeCell ref="AC147:AD147"/>
    <mergeCell ref="AE147:AF147"/>
    <mergeCell ref="B145:C145"/>
    <mergeCell ref="D145:E145"/>
    <mergeCell ref="F145:L148"/>
    <mergeCell ref="M145:O148"/>
    <mergeCell ref="P145:V148"/>
    <mergeCell ref="W145:X145"/>
    <mergeCell ref="B147:C147"/>
    <mergeCell ref="D147:E147"/>
    <mergeCell ref="W147:X147"/>
    <mergeCell ref="Y151:Z151"/>
    <mergeCell ref="AC151:AD151"/>
    <mergeCell ref="AE151:AF151"/>
    <mergeCell ref="B149:C149"/>
    <mergeCell ref="D149:E149"/>
    <mergeCell ref="F149:L152"/>
    <mergeCell ref="M149:O152"/>
    <mergeCell ref="P149:V152"/>
    <mergeCell ref="W149:X149"/>
    <mergeCell ref="B151:C151"/>
    <mergeCell ref="D151:E151"/>
    <mergeCell ref="W151:X151"/>
    <mergeCell ref="AX147:AY147"/>
    <mergeCell ref="AZ147:BA147"/>
    <mergeCell ref="B148:C148"/>
    <mergeCell ref="D148:E148"/>
    <mergeCell ref="W148:X148"/>
    <mergeCell ref="Y148:Z148"/>
    <mergeCell ref="AC148:AD148"/>
    <mergeCell ref="AE148:AF148"/>
    <mergeCell ref="AX148:AY148"/>
    <mergeCell ref="AZ148:BA148"/>
    <mergeCell ref="M153:O156"/>
    <mergeCell ref="P153:V156"/>
    <mergeCell ref="W153:X153"/>
    <mergeCell ref="B155:C155"/>
    <mergeCell ref="D155:E155"/>
    <mergeCell ref="W155:X155"/>
    <mergeCell ref="AX151:AY151"/>
    <mergeCell ref="AZ151:BA151"/>
    <mergeCell ref="B152:C152"/>
    <mergeCell ref="D152:E152"/>
    <mergeCell ref="W152:X152"/>
    <mergeCell ref="Y152:Z152"/>
    <mergeCell ref="AC152:AD152"/>
    <mergeCell ref="AE152:AF152"/>
    <mergeCell ref="AX152:AY152"/>
    <mergeCell ref="AZ152:BA152"/>
    <mergeCell ref="AX149:AY149"/>
    <mergeCell ref="AZ149:BA149"/>
    <mergeCell ref="B150:C150"/>
    <mergeCell ref="D150:E150"/>
    <mergeCell ref="W150:X150"/>
    <mergeCell ref="Y150:Z150"/>
    <mergeCell ref="AC150:AD150"/>
    <mergeCell ref="AE150:AF150"/>
    <mergeCell ref="AX150:AY150"/>
    <mergeCell ref="AZ150:BA150"/>
    <mergeCell ref="Y149:Z149"/>
    <mergeCell ref="AC149:AD149"/>
    <mergeCell ref="AE149:AF149"/>
    <mergeCell ref="AG149:AM152"/>
    <mergeCell ref="AN149:AP152"/>
    <mergeCell ref="AQ149:AW152"/>
    <mergeCell ref="AX155:AY155"/>
    <mergeCell ref="AZ155:BA155"/>
    <mergeCell ref="B156:C156"/>
    <mergeCell ref="D156:E156"/>
    <mergeCell ref="W156:X156"/>
    <mergeCell ref="Y156:Z156"/>
    <mergeCell ref="AC156:AD156"/>
    <mergeCell ref="AE156:AF156"/>
    <mergeCell ref="AX156:AY156"/>
    <mergeCell ref="AZ156:BA156"/>
    <mergeCell ref="AX153:AY153"/>
    <mergeCell ref="AZ153:BA153"/>
    <mergeCell ref="B154:C154"/>
    <mergeCell ref="D154:E154"/>
    <mergeCell ref="W154:X154"/>
    <mergeCell ref="Y154:Z154"/>
    <mergeCell ref="AC154:AD154"/>
    <mergeCell ref="AE154:AF154"/>
    <mergeCell ref="AX154:AY154"/>
    <mergeCell ref="AZ154:BA154"/>
    <mergeCell ref="Y153:Z153"/>
    <mergeCell ref="AC153:AD153"/>
    <mergeCell ref="AE153:AF153"/>
    <mergeCell ref="AG153:AM156"/>
    <mergeCell ref="AN153:AP156"/>
    <mergeCell ref="AQ153:AW156"/>
    <mergeCell ref="Y155:Z155"/>
    <mergeCell ref="AC155:AD155"/>
    <mergeCell ref="AE155:AF155"/>
    <mergeCell ref="B153:C153"/>
    <mergeCell ref="D153:E153"/>
    <mergeCell ref="F153:L156"/>
  </mergeCells>
  <phoneticPr fontId="26"/>
  <pageMargins left="0" right="0" top="0.15748031496062992" bottom="0" header="0" footer="0"/>
  <pageSetup paperSize="9" scale="92" fitToHeight="0" orientation="portrait" horizontalDpi="4294967293" verticalDpi="0" r:id="rId1"/>
  <rowBreaks count="1" manualBreakCount="1">
    <brk id="78" max="52" man="1"/>
  </rowBreaks>
  <colBreaks count="1" manualBreakCount="1">
    <brk id="53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BI156"/>
  <sheetViews>
    <sheetView view="pageBreakPreview" zoomScale="60" zoomScaleNormal="100" workbookViewId="0">
      <selection activeCell="BE29" sqref="BE29:BF30"/>
    </sheetView>
  </sheetViews>
  <sheetFormatPr defaultRowHeight="13.5" x14ac:dyDescent="0.15"/>
  <cols>
    <col min="1" max="1" width="0.875" customWidth="1"/>
    <col min="2" max="13" width="2.125" customWidth="1"/>
    <col min="14" max="14" width="2.375" customWidth="1"/>
    <col min="15" max="26" width="2.125" customWidth="1"/>
    <col min="27" max="28" width="2.625" customWidth="1"/>
    <col min="29" max="40" width="2.125" customWidth="1"/>
    <col min="41" max="41" width="2.375" customWidth="1"/>
    <col min="42" max="53" width="2.125" customWidth="1"/>
  </cols>
  <sheetData>
    <row r="1" spans="1:61" ht="14.45" customHeight="1" x14ac:dyDescent="0.15">
      <c r="A1" s="189"/>
      <c r="B1" s="450" t="s">
        <v>107</v>
      </c>
      <c r="C1" s="451"/>
      <c r="D1" s="451"/>
      <c r="E1" s="451"/>
      <c r="F1" s="451"/>
      <c r="G1" s="451"/>
      <c r="H1" s="451"/>
      <c r="I1" s="451"/>
      <c r="J1" s="452"/>
      <c r="K1" s="453" t="s">
        <v>108</v>
      </c>
      <c r="L1" s="421"/>
      <c r="M1" s="421"/>
      <c r="N1" s="421"/>
      <c r="O1" s="459" t="str">
        <f>BE3</f>
        <v>北部 U9リーグ戦 第２節</v>
      </c>
      <c r="P1" s="460"/>
      <c r="Q1" s="460"/>
      <c r="R1" s="460"/>
      <c r="S1" s="460"/>
      <c r="T1" s="460"/>
      <c r="U1" s="460"/>
      <c r="V1" s="460"/>
      <c r="W1" s="460"/>
      <c r="X1" s="460"/>
      <c r="Y1" s="460"/>
      <c r="Z1" s="461"/>
      <c r="AA1" s="189"/>
      <c r="AB1" s="190"/>
      <c r="AC1" s="450" t="s">
        <v>107</v>
      </c>
      <c r="AD1" s="451"/>
      <c r="AE1" s="451"/>
      <c r="AF1" s="451"/>
      <c r="AG1" s="451"/>
      <c r="AH1" s="451"/>
      <c r="AI1" s="451"/>
      <c r="AJ1" s="451"/>
      <c r="AK1" s="452"/>
      <c r="AL1" s="453" t="s">
        <v>108</v>
      </c>
      <c r="AM1" s="421"/>
      <c r="AN1" s="421"/>
      <c r="AO1" s="421"/>
      <c r="AP1" s="459" t="str">
        <f>O1</f>
        <v>北部 U9リーグ戦 第２節</v>
      </c>
      <c r="AQ1" s="460"/>
      <c r="AR1" s="460"/>
      <c r="AS1" s="460"/>
      <c r="AT1" s="460"/>
      <c r="AU1" s="460"/>
      <c r="AV1" s="460"/>
      <c r="AW1" s="460"/>
      <c r="AX1" s="460"/>
      <c r="AY1" s="460"/>
      <c r="AZ1" s="460"/>
      <c r="BA1" s="461"/>
      <c r="BB1" s="126"/>
      <c r="BC1" s="126"/>
      <c r="BD1" s="214" t="s">
        <v>109</v>
      </c>
      <c r="BE1" s="214"/>
      <c r="BF1" s="214"/>
      <c r="BG1" s="214"/>
      <c r="BH1" s="214"/>
      <c r="BI1" s="214"/>
    </row>
    <row r="2" spans="1:61" ht="14.45" customHeight="1" x14ac:dyDescent="0.15">
      <c r="A2" s="189"/>
      <c r="B2" s="443" t="str">
        <f>BE5</f>
        <v>R２年  ３月７日</v>
      </c>
      <c r="C2" s="444"/>
      <c r="D2" s="444"/>
      <c r="E2" s="444"/>
      <c r="F2" s="444"/>
      <c r="G2" s="444"/>
      <c r="H2" s="444"/>
      <c r="I2" s="444"/>
      <c r="J2" s="445"/>
      <c r="K2" s="446" t="s">
        <v>110</v>
      </c>
      <c r="L2" s="422"/>
      <c r="M2" s="422"/>
      <c r="N2" s="422"/>
      <c r="O2" s="192" t="str">
        <f>BE8</f>
        <v>B＆G Aｺｰﾄ</v>
      </c>
      <c r="P2" s="193"/>
      <c r="Q2" s="193"/>
      <c r="R2" s="193"/>
      <c r="S2" s="126"/>
      <c r="T2" s="193" t="s">
        <v>111</v>
      </c>
      <c r="U2" s="193"/>
      <c r="V2" s="193"/>
      <c r="W2" s="193"/>
      <c r="X2" s="193"/>
      <c r="Y2" s="193"/>
      <c r="Z2" s="194"/>
      <c r="AA2" s="195"/>
      <c r="AB2" s="196"/>
      <c r="AC2" s="443" t="str">
        <f>BE5</f>
        <v>R２年  ３月７日</v>
      </c>
      <c r="AD2" s="444"/>
      <c r="AE2" s="444"/>
      <c r="AF2" s="444"/>
      <c r="AG2" s="444"/>
      <c r="AH2" s="444"/>
      <c r="AI2" s="444"/>
      <c r="AJ2" s="444"/>
      <c r="AK2" s="445"/>
      <c r="AL2" s="446" t="s">
        <v>110</v>
      </c>
      <c r="AM2" s="422"/>
      <c r="AN2" s="422"/>
      <c r="AO2" s="422"/>
      <c r="AP2" s="192" t="str">
        <f>BH8</f>
        <v>B＆G Bｺｰﾄ</v>
      </c>
      <c r="AQ2" s="193"/>
      <c r="AR2" s="193"/>
      <c r="AS2" s="193"/>
      <c r="AT2" s="126"/>
      <c r="AU2" s="193" t="s">
        <v>111</v>
      </c>
      <c r="AV2" s="193"/>
      <c r="AW2" s="193"/>
      <c r="AX2" s="193"/>
      <c r="AY2" s="193"/>
      <c r="AZ2" s="193"/>
      <c r="BA2" s="194"/>
      <c r="BB2" s="126"/>
      <c r="BC2" s="126"/>
      <c r="BD2" s="214"/>
      <c r="BE2" s="214"/>
      <c r="BF2" s="214"/>
      <c r="BG2" s="214"/>
      <c r="BH2" s="214"/>
      <c r="BI2" s="214"/>
    </row>
    <row r="3" spans="1:61" ht="12.6" customHeight="1" thickBot="1" x14ac:dyDescent="0.2">
      <c r="A3" s="189"/>
      <c r="B3" s="447" t="s">
        <v>112</v>
      </c>
      <c r="C3" s="448"/>
      <c r="D3" s="448"/>
      <c r="E3" s="449"/>
      <c r="F3" s="431" t="str">
        <f>BD10</f>
        <v>9：00～</v>
      </c>
      <c r="G3" s="431"/>
      <c r="H3" s="431"/>
      <c r="I3" s="431"/>
      <c r="J3" s="432"/>
      <c r="K3" s="433" t="s">
        <v>113</v>
      </c>
      <c r="L3" s="434"/>
      <c r="M3" s="434"/>
      <c r="N3" s="434"/>
      <c r="O3" s="434"/>
      <c r="P3" s="435"/>
      <c r="Q3" s="436" t="s">
        <v>114</v>
      </c>
      <c r="R3" s="437"/>
      <c r="S3" s="438"/>
      <c r="T3" s="439" t="s">
        <v>115</v>
      </c>
      <c r="U3" s="439"/>
      <c r="V3" s="439"/>
      <c r="W3" s="439"/>
      <c r="X3" s="439"/>
      <c r="Y3" s="439"/>
      <c r="Z3" s="440"/>
      <c r="AA3" s="195"/>
      <c r="AB3" s="196"/>
      <c r="AC3" s="447" t="s">
        <v>112</v>
      </c>
      <c r="AD3" s="448"/>
      <c r="AE3" s="448"/>
      <c r="AF3" s="449"/>
      <c r="AG3" s="431" t="str">
        <f>BD10</f>
        <v>9：00～</v>
      </c>
      <c r="AH3" s="431"/>
      <c r="AI3" s="431"/>
      <c r="AJ3" s="431"/>
      <c r="AK3" s="432"/>
      <c r="AL3" s="433" t="s">
        <v>113</v>
      </c>
      <c r="AM3" s="434"/>
      <c r="AN3" s="434"/>
      <c r="AO3" s="434"/>
      <c r="AP3" s="434"/>
      <c r="AQ3" s="435"/>
      <c r="AR3" s="436" t="s">
        <v>114</v>
      </c>
      <c r="AS3" s="437"/>
      <c r="AT3" s="438"/>
      <c r="AU3" s="439" t="s">
        <v>115</v>
      </c>
      <c r="AV3" s="439"/>
      <c r="AW3" s="439"/>
      <c r="AX3" s="439"/>
      <c r="AY3" s="439"/>
      <c r="AZ3" s="439"/>
      <c r="BA3" s="440"/>
      <c r="BB3" s="126"/>
      <c r="BC3" s="126"/>
      <c r="BD3" s="214" t="s">
        <v>116</v>
      </c>
      <c r="BE3" s="214" t="s">
        <v>146</v>
      </c>
      <c r="BF3" s="214"/>
      <c r="BG3" s="214"/>
      <c r="BH3" s="214"/>
      <c r="BI3" s="214"/>
    </row>
    <row r="4" spans="1:61" ht="12.6" customHeight="1" x14ac:dyDescent="0.15">
      <c r="A4" s="189"/>
      <c r="B4" s="441" t="s">
        <v>118</v>
      </c>
      <c r="C4" s="421"/>
      <c r="D4" s="421"/>
      <c r="E4" s="442"/>
      <c r="F4" s="414" t="str">
        <f>BE10</f>
        <v>亀山</v>
      </c>
      <c r="G4" s="415"/>
      <c r="H4" s="415"/>
      <c r="I4" s="415"/>
      <c r="J4" s="415"/>
      <c r="K4" s="415"/>
      <c r="L4" s="416"/>
      <c r="M4" s="420" t="s">
        <v>119</v>
      </c>
      <c r="N4" s="421"/>
      <c r="O4" s="421"/>
      <c r="P4" s="423" t="str">
        <f>BF10</f>
        <v>豊栄</v>
      </c>
      <c r="Q4" s="415"/>
      <c r="R4" s="415"/>
      <c r="S4" s="415"/>
      <c r="T4" s="415"/>
      <c r="U4" s="415"/>
      <c r="V4" s="424"/>
      <c r="W4" s="427" t="s">
        <v>118</v>
      </c>
      <c r="X4" s="421"/>
      <c r="Y4" s="421"/>
      <c r="Z4" s="428"/>
      <c r="AA4" s="195"/>
      <c r="AB4" s="196"/>
      <c r="AC4" s="441" t="s">
        <v>118</v>
      </c>
      <c r="AD4" s="421"/>
      <c r="AE4" s="421"/>
      <c r="AF4" s="442"/>
      <c r="AG4" s="414" t="str">
        <f>BH10</f>
        <v>愛知</v>
      </c>
      <c r="AH4" s="415"/>
      <c r="AI4" s="415"/>
      <c r="AJ4" s="415"/>
      <c r="AK4" s="415"/>
      <c r="AL4" s="415"/>
      <c r="AM4" s="416"/>
      <c r="AN4" s="420" t="s">
        <v>119</v>
      </c>
      <c r="AO4" s="421"/>
      <c r="AP4" s="421"/>
      <c r="AQ4" s="423" t="str">
        <f>BI10</f>
        <v>城東</v>
      </c>
      <c r="AR4" s="415"/>
      <c r="AS4" s="415"/>
      <c r="AT4" s="415"/>
      <c r="AU4" s="415"/>
      <c r="AV4" s="415"/>
      <c r="AW4" s="424"/>
      <c r="AX4" s="427" t="s">
        <v>118</v>
      </c>
      <c r="AY4" s="421"/>
      <c r="AZ4" s="421"/>
      <c r="BA4" s="428"/>
      <c r="BB4" s="126"/>
      <c r="BC4" s="126"/>
      <c r="BD4" s="214"/>
      <c r="BE4" s="214"/>
      <c r="BF4" s="214"/>
      <c r="BG4" s="214"/>
      <c r="BH4" s="214"/>
      <c r="BI4" s="214"/>
    </row>
    <row r="5" spans="1:61" ht="12.6" customHeight="1" x14ac:dyDescent="0.15">
      <c r="A5" s="189"/>
      <c r="B5" s="429" t="s">
        <v>120</v>
      </c>
      <c r="C5" s="411"/>
      <c r="D5" s="411" t="s">
        <v>121</v>
      </c>
      <c r="E5" s="430"/>
      <c r="F5" s="417"/>
      <c r="G5" s="418"/>
      <c r="H5" s="418"/>
      <c r="I5" s="418"/>
      <c r="J5" s="418"/>
      <c r="K5" s="418"/>
      <c r="L5" s="419"/>
      <c r="M5" s="422"/>
      <c r="N5" s="422"/>
      <c r="O5" s="422"/>
      <c r="P5" s="425"/>
      <c r="Q5" s="418"/>
      <c r="R5" s="418"/>
      <c r="S5" s="418"/>
      <c r="T5" s="418"/>
      <c r="U5" s="418"/>
      <c r="V5" s="426"/>
      <c r="W5" s="410" t="s">
        <v>120</v>
      </c>
      <c r="X5" s="411"/>
      <c r="Y5" s="411" t="s">
        <v>121</v>
      </c>
      <c r="Z5" s="412"/>
      <c r="AA5" s="195"/>
      <c r="AB5" s="196"/>
      <c r="AC5" s="429" t="s">
        <v>120</v>
      </c>
      <c r="AD5" s="411"/>
      <c r="AE5" s="411" t="s">
        <v>121</v>
      </c>
      <c r="AF5" s="430"/>
      <c r="AG5" s="417"/>
      <c r="AH5" s="418"/>
      <c r="AI5" s="418"/>
      <c r="AJ5" s="418"/>
      <c r="AK5" s="418"/>
      <c r="AL5" s="418"/>
      <c r="AM5" s="419"/>
      <c r="AN5" s="422"/>
      <c r="AO5" s="422"/>
      <c r="AP5" s="422"/>
      <c r="AQ5" s="425"/>
      <c r="AR5" s="418"/>
      <c r="AS5" s="418"/>
      <c r="AT5" s="418"/>
      <c r="AU5" s="418"/>
      <c r="AV5" s="418"/>
      <c r="AW5" s="426"/>
      <c r="AX5" s="410" t="s">
        <v>120</v>
      </c>
      <c r="AY5" s="411"/>
      <c r="AZ5" s="411" t="s">
        <v>121</v>
      </c>
      <c r="BA5" s="412"/>
      <c r="BB5" s="126"/>
      <c r="BC5" s="126"/>
      <c r="BD5" s="214" t="s">
        <v>122</v>
      </c>
      <c r="BE5" s="214" t="s">
        <v>169</v>
      </c>
      <c r="BF5" s="214"/>
      <c r="BG5" s="214"/>
      <c r="BH5" s="214"/>
      <c r="BI5" s="214"/>
    </row>
    <row r="6" spans="1:61" ht="12" customHeight="1" x14ac:dyDescent="0.15">
      <c r="A6" s="189"/>
      <c r="B6" s="413"/>
      <c r="C6" s="399"/>
      <c r="D6" s="399"/>
      <c r="E6" s="402"/>
      <c r="F6" s="403" t="s">
        <v>123</v>
      </c>
      <c r="G6" s="404"/>
      <c r="H6" s="404"/>
      <c r="I6" s="404"/>
      <c r="J6" s="404"/>
      <c r="K6" s="405"/>
      <c r="L6" s="197"/>
      <c r="M6" s="406" t="s">
        <v>124</v>
      </c>
      <c r="N6" s="406"/>
      <c r="O6" s="406"/>
      <c r="P6" s="198"/>
      <c r="Q6" s="403" t="s">
        <v>123</v>
      </c>
      <c r="R6" s="404"/>
      <c r="S6" s="404"/>
      <c r="T6" s="404"/>
      <c r="U6" s="404"/>
      <c r="V6" s="407"/>
      <c r="W6" s="408"/>
      <c r="X6" s="399"/>
      <c r="Y6" s="399"/>
      <c r="Z6" s="409"/>
      <c r="AA6" s="195"/>
      <c r="AB6" s="196"/>
      <c r="AC6" s="413"/>
      <c r="AD6" s="399"/>
      <c r="AE6" s="399"/>
      <c r="AF6" s="402"/>
      <c r="AG6" s="403" t="s">
        <v>123</v>
      </c>
      <c r="AH6" s="404"/>
      <c r="AI6" s="404"/>
      <c r="AJ6" s="404"/>
      <c r="AK6" s="404"/>
      <c r="AL6" s="405"/>
      <c r="AM6" s="197"/>
      <c r="AN6" s="406" t="s">
        <v>124</v>
      </c>
      <c r="AO6" s="406"/>
      <c r="AP6" s="406"/>
      <c r="AQ6" s="198"/>
      <c r="AR6" s="403" t="s">
        <v>123</v>
      </c>
      <c r="AS6" s="404"/>
      <c r="AT6" s="404"/>
      <c r="AU6" s="404"/>
      <c r="AV6" s="404"/>
      <c r="AW6" s="407"/>
      <c r="AX6" s="408"/>
      <c r="AY6" s="399"/>
      <c r="AZ6" s="399"/>
      <c r="BA6" s="409"/>
      <c r="BB6" s="126"/>
      <c r="BC6" s="126"/>
      <c r="BD6" s="214"/>
      <c r="BE6" s="214"/>
      <c r="BF6" s="214"/>
      <c r="BG6" s="214"/>
      <c r="BH6" s="214"/>
      <c r="BI6" s="214"/>
    </row>
    <row r="7" spans="1:61" ht="12" customHeight="1" x14ac:dyDescent="0.15">
      <c r="A7" s="189"/>
      <c r="B7" s="374"/>
      <c r="C7" s="367"/>
      <c r="D7" s="367"/>
      <c r="E7" s="375"/>
      <c r="F7" s="398"/>
      <c r="G7" s="399"/>
      <c r="H7" s="399"/>
      <c r="I7" s="399"/>
      <c r="J7" s="399"/>
      <c r="K7" s="399"/>
      <c r="L7" s="399"/>
      <c r="M7" s="400" t="s">
        <v>125</v>
      </c>
      <c r="N7" s="400"/>
      <c r="O7" s="400"/>
      <c r="P7" s="399"/>
      <c r="Q7" s="399"/>
      <c r="R7" s="399"/>
      <c r="S7" s="399"/>
      <c r="T7" s="399"/>
      <c r="U7" s="399"/>
      <c r="V7" s="401"/>
      <c r="W7" s="366"/>
      <c r="X7" s="367"/>
      <c r="Y7" s="367"/>
      <c r="Z7" s="368"/>
      <c r="AA7" s="195"/>
      <c r="AB7" s="196"/>
      <c r="AC7" s="374"/>
      <c r="AD7" s="367"/>
      <c r="AE7" s="367"/>
      <c r="AF7" s="375"/>
      <c r="AG7" s="398"/>
      <c r="AH7" s="399"/>
      <c r="AI7" s="399"/>
      <c r="AJ7" s="399"/>
      <c r="AK7" s="399"/>
      <c r="AL7" s="399"/>
      <c r="AM7" s="399"/>
      <c r="AN7" s="400" t="s">
        <v>125</v>
      </c>
      <c r="AO7" s="400"/>
      <c r="AP7" s="400"/>
      <c r="AQ7" s="399"/>
      <c r="AR7" s="399"/>
      <c r="AS7" s="399"/>
      <c r="AT7" s="399"/>
      <c r="AU7" s="399"/>
      <c r="AV7" s="399"/>
      <c r="AW7" s="401"/>
      <c r="AX7" s="366"/>
      <c r="AY7" s="367"/>
      <c r="AZ7" s="367"/>
      <c r="BA7" s="368"/>
      <c r="BB7" s="126"/>
      <c r="BC7" s="126"/>
      <c r="BD7" s="214"/>
      <c r="BE7" s="214"/>
      <c r="BF7" s="214"/>
      <c r="BG7" s="214"/>
      <c r="BH7" s="214"/>
      <c r="BI7" s="214"/>
    </row>
    <row r="8" spans="1:61" ht="12" customHeight="1" x14ac:dyDescent="0.15">
      <c r="A8" s="189"/>
      <c r="B8" s="374"/>
      <c r="C8" s="367"/>
      <c r="D8" s="367"/>
      <c r="E8" s="375"/>
      <c r="F8" s="391"/>
      <c r="G8" s="367"/>
      <c r="H8" s="367"/>
      <c r="I8" s="367"/>
      <c r="J8" s="367"/>
      <c r="K8" s="367"/>
      <c r="L8" s="367"/>
      <c r="M8" s="394"/>
      <c r="N8" s="394"/>
      <c r="O8" s="394"/>
      <c r="P8" s="367"/>
      <c r="Q8" s="367"/>
      <c r="R8" s="367"/>
      <c r="S8" s="367"/>
      <c r="T8" s="367"/>
      <c r="U8" s="367"/>
      <c r="V8" s="396"/>
      <c r="W8" s="366"/>
      <c r="X8" s="367"/>
      <c r="Y8" s="367"/>
      <c r="Z8" s="368"/>
      <c r="AA8" s="195"/>
      <c r="AB8" s="196"/>
      <c r="AC8" s="374"/>
      <c r="AD8" s="367"/>
      <c r="AE8" s="367"/>
      <c r="AF8" s="375"/>
      <c r="AG8" s="391"/>
      <c r="AH8" s="367"/>
      <c r="AI8" s="367"/>
      <c r="AJ8" s="367"/>
      <c r="AK8" s="367"/>
      <c r="AL8" s="367"/>
      <c r="AM8" s="367"/>
      <c r="AN8" s="394"/>
      <c r="AO8" s="394"/>
      <c r="AP8" s="394"/>
      <c r="AQ8" s="367"/>
      <c r="AR8" s="367"/>
      <c r="AS8" s="367"/>
      <c r="AT8" s="367"/>
      <c r="AU8" s="367"/>
      <c r="AV8" s="367"/>
      <c r="AW8" s="396"/>
      <c r="AX8" s="366"/>
      <c r="AY8" s="367"/>
      <c r="AZ8" s="367"/>
      <c r="BA8" s="368"/>
      <c r="BB8" s="126"/>
      <c r="BC8" s="126"/>
      <c r="BD8" s="214" t="s">
        <v>126</v>
      </c>
      <c r="BE8" s="462" t="s">
        <v>170</v>
      </c>
      <c r="BF8" s="462"/>
      <c r="BG8" s="214"/>
      <c r="BH8" s="462" t="s">
        <v>171</v>
      </c>
      <c r="BI8" s="462"/>
    </row>
    <row r="9" spans="1:61" ht="12" customHeight="1" x14ac:dyDescent="0.15">
      <c r="A9" s="189"/>
      <c r="B9" s="374"/>
      <c r="C9" s="367"/>
      <c r="D9" s="367"/>
      <c r="E9" s="375"/>
      <c r="F9" s="391"/>
      <c r="G9" s="367"/>
      <c r="H9" s="367"/>
      <c r="I9" s="367"/>
      <c r="J9" s="367"/>
      <c r="K9" s="367"/>
      <c r="L9" s="367"/>
      <c r="M9" s="394"/>
      <c r="N9" s="394"/>
      <c r="O9" s="394"/>
      <c r="P9" s="367"/>
      <c r="Q9" s="367"/>
      <c r="R9" s="367"/>
      <c r="S9" s="367"/>
      <c r="T9" s="367"/>
      <c r="U9" s="367"/>
      <c r="V9" s="396"/>
      <c r="W9" s="366"/>
      <c r="X9" s="367"/>
      <c r="Y9" s="367"/>
      <c r="Z9" s="368"/>
      <c r="AA9" s="195"/>
      <c r="AB9" s="196"/>
      <c r="AC9" s="374"/>
      <c r="AD9" s="367"/>
      <c r="AE9" s="367"/>
      <c r="AF9" s="375"/>
      <c r="AG9" s="391"/>
      <c r="AH9" s="367"/>
      <c r="AI9" s="367"/>
      <c r="AJ9" s="367"/>
      <c r="AK9" s="367"/>
      <c r="AL9" s="367"/>
      <c r="AM9" s="367"/>
      <c r="AN9" s="394"/>
      <c r="AO9" s="394"/>
      <c r="AP9" s="394"/>
      <c r="AQ9" s="367"/>
      <c r="AR9" s="367"/>
      <c r="AS9" s="367"/>
      <c r="AT9" s="367"/>
      <c r="AU9" s="367"/>
      <c r="AV9" s="367"/>
      <c r="AW9" s="396"/>
      <c r="AX9" s="366"/>
      <c r="AY9" s="367"/>
      <c r="AZ9" s="367"/>
      <c r="BA9" s="368"/>
      <c r="BB9" s="126"/>
      <c r="BC9" s="126"/>
      <c r="BD9" s="214"/>
      <c r="BE9" s="214"/>
      <c r="BF9" s="214"/>
      <c r="BG9" s="214"/>
      <c r="BH9" s="214"/>
      <c r="BI9" s="214"/>
    </row>
    <row r="10" spans="1:61" ht="12" customHeight="1" x14ac:dyDescent="0.15">
      <c r="A10" s="189"/>
      <c r="B10" s="374"/>
      <c r="C10" s="367"/>
      <c r="D10" s="367"/>
      <c r="E10" s="375"/>
      <c r="F10" s="391"/>
      <c r="G10" s="367"/>
      <c r="H10" s="367"/>
      <c r="I10" s="367"/>
      <c r="J10" s="367"/>
      <c r="K10" s="367"/>
      <c r="L10" s="367"/>
      <c r="M10" s="394"/>
      <c r="N10" s="394"/>
      <c r="O10" s="394"/>
      <c r="P10" s="367"/>
      <c r="Q10" s="367"/>
      <c r="R10" s="367"/>
      <c r="S10" s="367"/>
      <c r="T10" s="367"/>
      <c r="U10" s="367"/>
      <c r="V10" s="396"/>
      <c r="W10" s="366"/>
      <c r="X10" s="367"/>
      <c r="Y10" s="367"/>
      <c r="Z10" s="368"/>
      <c r="AA10" s="189"/>
      <c r="AB10" s="190"/>
      <c r="AC10" s="374"/>
      <c r="AD10" s="367"/>
      <c r="AE10" s="367"/>
      <c r="AF10" s="375"/>
      <c r="AG10" s="391"/>
      <c r="AH10" s="367"/>
      <c r="AI10" s="367"/>
      <c r="AJ10" s="367"/>
      <c r="AK10" s="367"/>
      <c r="AL10" s="367"/>
      <c r="AM10" s="367"/>
      <c r="AN10" s="394"/>
      <c r="AO10" s="394"/>
      <c r="AP10" s="394"/>
      <c r="AQ10" s="367"/>
      <c r="AR10" s="367"/>
      <c r="AS10" s="367"/>
      <c r="AT10" s="367"/>
      <c r="AU10" s="367"/>
      <c r="AV10" s="367"/>
      <c r="AW10" s="396"/>
      <c r="AX10" s="366"/>
      <c r="AY10" s="367"/>
      <c r="AZ10" s="367"/>
      <c r="BA10" s="368"/>
      <c r="BB10" s="126"/>
      <c r="BC10" s="126"/>
      <c r="BD10" s="214" t="s">
        <v>129</v>
      </c>
      <c r="BE10" s="214" t="s">
        <v>165</v>
      </c>
      <c r="BF10" s="214" t="s">
        <v>160</v>
      </c>
      <c r="BG10" s="214"/>
      <c r="BH10" s="214" t="s">
        <v>139</v>
      </c>
      <c r="BI10" s="214" t="s">
        <v>159</v>
      </c>
    </row>
    <row r="11" spans="1:61" ht="12" customHeight="1" x14ac:dyDescent="0.15">
      <c r="A11" s="189"/>
      <c r="B11" s="374"/>
      <c r="C11" s="367"/>
      <c r="D11" s="367"/>
      <c r="E11" s="375"/>
      <c r="F11" s="391"/>
      <c r="G11" s="367"/>
      <c r="H11" s="367"/>
      <c r="I11" s="367"/>
      <c r="J11" s="367"/>
      <c r="K11" s="367"/>
      <c r="L11" s="367"/>
      <c r="M11" s="394" t="s">
        <v>130</v>
      </c>
      <c r="N11" s="394"/>
      <c r="O11" s="394"/>
      <c r="P11" s="367"/>
      <c r="Q11" s="367"/>
      <c r="R11" s="367"/>
      <c r="S11" s="367"/>
      <c r="T11" s="367"/>
      <c r="U11" s="367"/>
      <c r="V11" s="396"/>
      <c r="W11" s="366"/>
      <c r="X11" s="367"/>
      <c r="Y11" s="367"/>
      <c r="Z11" s="368"/>
      <c r="AA11" s="195"/>
      <c r="AB11" s="196"/>
      <c r="AC11" s="374"/>
      <c r="AD11" s="367"/>
      <c r="AE11" s="367"/>
      <c r="AF11" s="375"/>
      <c r="AG11" s="391"/>
      <c r="AH11" s="367"/>
      <c r="AI11" s="367"/>
      <c r="AJ11" s="367"/>
      <c r="AK11" s="367"/>
      <c r="AL11" s="367"/>
      <c r="AM11" s="367"/>
      <c r="AN11" s="394" t="s">
        <v>130</v>
      </c>
      <c r="AO11" s="394"/>
      <c r="AP11" s="394"/>
      <c r="AQ11" s="367"/>
      <c r="AR11" s="367"/>
      <c r="AS11" s="367"/>
      <c r="AT11" s="367"/>
      <c r="AU11" s="367"/>
      <c r="AV11" s="367"/>
      <c r="AW11" s="396"/>
      <c r="AX11" s="366"/>
      <c r="AY11" s="367"/>
      <c r="AZ11" s="367"/>
      <c r="BA11" s="368"/>
      <c r="BB11" s="126"/>
      <c r="BC11" s="126"/>
      <c r="BD11" s="214"/>
      <c r="BE11" s="214"/>
      <c r="BF11" s="214"/>
      <c r="BG11" s="214"/>
      <c r="BH11" s="214"/>
      <c r="BI11" s="214"/>
    </row>
    <row r="12" spans="1:61" ht="12" customHeight="1" x14ac:dyDescent="0.15">
      <c r="A12" s="189"/>
      <c r="B12" s="374"/>
      <c r="C12" s="367"/>
      <c r="D12" s="367"/>
      <c r="E12" s="375"/>
      <c r="F12" s="391"/>
      <c r="G12" s="367"/>
      <c r="H12" s="367"/>
      <c r="I12" s="367"/>
      <c r="J12" s="367"/>
      <c r="K12" s="367"/>
      <c r="L12" s="367"/>
      <c r="M12" s="394"/>
      <c r="N12" s="394"/>
      <c r="O12" s="394"/>
      <c r="P12" s="367"/>
      <c r="Q12" s="367"/>
      <c r="R12" s="367"/>
      <c r="S12" s="367"/>
      <c r="T12" s="367"/>
      <c r="U12" s="367"/>
      <c r="V12" s="396"/>
      <c r="W12" s="366"/>
      <c r="X12" s="367"/>
      <c r="Y12" s="367"/>
      <c r="Z12" s="368"/>
      <c r="AA12" s="195"/>
      <c r="AB12" s="196"/>
      <c r="AC12" s="374"/>
      <c r="AD12" s="367"/>
      <c r="AE12" s="367"/>
      <c r="AF12" s="375"/>
      <c r="AG12" s="391"/>
      <c r="AH12" s="367"/>
      <c r="AI12" s="367"/>
      <c r="AJ12" s="367"/>
      <c r="AK12" s="367"/>
      <c r="AL12" s="367"/>
      <c r="AM12" s="367"/>
      <c r="AN12" s="394"/>
      <c r="AO12" s="394"/>
      <c r="AP12" s="394"/>
      <c r="AQ12" s="367"/>
      <c r="AR12" s="367"/>
      <c r="AS12" s="367"/>
      <c r="AT12" s="367"/>
      <c r="AU12" s="367"/>
      <c r="AV12" s="367"/>
      <c r="AW12" s="396"/>
      <c r="AX12" s="366"/>
      <c r="AY12" s="367"/>
      <c r="AZ12" s="367"/>
      <c r="BA12" s="368"/>
      <c r="BB12" s="126"/>
      <c r="BC12" s="126"/>
      <c r="BD12" s="214" t="s">
        <v>131</v>
      </c>
      <c r="BE12" s="214" t="s">
        <v>95</v>
      </c>
      <c r="BF12" s="214" t="s">
        <v>97</v>
      </c>
      <c r="BG12" s="214"/>
      <c r="BH12" s="214" t="s">
        <v>157</v>
      </c>
      <c r="BI12" s="214" t="s">
        <v>96</v>
      </c>
    </row>
    <row r="13" spans="1:61" ht="12" customHeight="1" x14ac:dyDescent="0.15">
      <c r="A13" s="189"/>
      <c r="B13" s="374"/>
      <c r="C13" s="367"/>
      <c r="D13" s="367"/>
      <c r="E13" s="375"/>
      <c r="F13" s="391"/>
      <c r="G13" s="367"/>
      <c r="H13" s="367"/>
      <c r="I13" s="367"/>
      <c r="J13" s="367"/>
      <c r="K13" s="367"/>
      <c r="L13" s="367"/>
      <c r="M13" s="394"/>
      <c r="N13" s="394"/>
      <c r="O13" s="394"/>
      <c r="P13" s="367"/>
      <c r="Q13" s="367"/>
      <c r="R13" s="367"/>
      <c r="S13" s="367"/>
      <c r="T13" s="367"/>
      <c r="U13" s="367"/>
      <c r="V13" s="396"/>
      <c r="W13" s="366"/>
      <c r="X13" s="367"/>
      <c r="Y13" s="367"/>
      <c r="Z13" s="368"/>
      <c r="AA13" s="195"/>
      <c r="AB13" s="196"/>
      <c r="AC13" s="374"/>
      <c r="AD13" s="367"/>
      <c r="AE13" s="367"/>
      <c r="AF13" s="375"/>
      <c r="AG13" s="391"/>
      <c r="AH13" s="367"/>
      <c r="AI13" s="367"/>
      <c r="AJ13" s="367"/>
      <c r="AK13" s="367"/>
      <c r="AL13" s="367"/>
      <c r="AM13" s="367"/>
      <c r="AN13" s="394"/>
      <c r="AO13" s="394"/>
      <c r="AP13" s="394"/>
      <c r="AQ13" s="367"/>
      <c r="AR13" s="367"/>
      <c r="AS13" s="367"/>
      <c r="AT13" s="367"/>
      <c r="AU13" s="367"/>
      <c r="AV13" s="367"/>
      <c r="AW13" s="396"/>
      <c r="AX13" s="366"/>
      <c r="AY13" s="367"/>
      <c r="AZ13" s="367"/>
      <c r="BA13" s="368"/>
      <c r="BB13" s="126"/>
      <c r="BC13" s="126"/>
      <c r="BD13" s="214"/>
      <c r="BE13" s="214"/>
      <c r="BF13" s="214"/>
      <c r="BG13" s="214"/>
      <c r="BH13" s="214"/>
      <c r="BI13" s="214"/>
    </row>
    <row r="14" spans="1:61" ht="12" customHeight="1" x14ac:dyDescent="0.15">
      <c r="A14" s="189"/>
      <c r="B14" s="374"/>
      <c r="C14" s="367"/>
      <c r="D14" s="367"/>
      <c r="E14" s="375"/>
      <c r="F14" s="392"/>
      <c r="G14" s="393"/>
      <c r="H14" s="393"/>
      <c r="I14" s="393"/>
      <c r="J14" s="393"/>
      <c r="K14" s="393"/>
      <c r="L14" s="393"/>
      <c r="M14" s="395"/>
      <c r="N14" s="395"/>
      <c r="O14" s="395"/>
      <c r="P14" s="393"/>
      <c r="Q14" s="393"/>
      <c r="R14" s="393"/>
      <c r="S14" s="393"/>
      <c r="T14" s="393"/>
      <c r="U14" s="393"/>
      <c r="V14" s="397"/>
      <c r="W14" s="366"/>
      <c r="X14" s="367"/>
      <c r="Y14" s="367"/>
      <c r="Z14" s="368"/>
      <c r="AA14" s="195"/>
      <c r="AB14" s="196"/>
      <c r="AC14" s="374"/>
      <c r="AD14" s="367"/>
      <c r="AE14" s="367"/>
      <c r="AF14" s="375"/>
      <c r="AG14" s="392"/>
      <c r="AH14" s="393"/>
      <c r="AI14" s="393"/>
      <c r="AJ14" s="393"/>
      <c r="AK14" s="393"/>
      <c r="AL14" s="393"/>
      <c r="AM14" s="393"/>
      <c r="AN14" s="395"/>
      <c r="AO14" s="395"/>
      <c r="AP14" s="395"/>
      <c r="AQ14" s="393"/>
      <c r="AR14" s="393"/>
      <c r="AS14" s="393"/>
      <c r="AT14" s="393"/>
      <c r="AU14" s="393"/>
      <c r="AV14" s="393"/>
      <c r="AW14" s="397"/>
      <c r="AX14" s="366"/>
      <c r="AY14" s="367"/>
      <c r="AZ14" s="367"/>
      <c r="BA14" s="368"/>
      <c r="BB14" s="126"/>
      <c r="BC14" s="126"/>
      <c r="BD14" s="214" t="s">
        <v>147</v>
      </c>
      <c r="BE14" s="214" t="s">
        <v>165</v>
      </c>
      <c r="BF14" s="214" t="s">
        <v>172</v>
      </c>
      <c r="BG14" s="214"/>
      <c r="BH14" s="214" t="s">
        <v>95</v>
      </c>
      <c r="BI14" s="214" t="s">
        <v>160</v>
      </c>
    </row>
    <row r="15" spans="1:61" ht="12" customHeight="1" x14ac:dyDescent="0.15">
      <c r="A15" s="189"/>
      <c r="B15" s="374"/>
      <c r="C15" s="367"/>
      <c r="D15" s="367"/>
      <c r="E15" s="375"/>
      <c r="F15" s="376"/>
      <c r="G15" s="377"/>
      <c r="H15" s="377"/>
      <c r="I15" s="377"/>
      <c r="J15" s="377"/>
      <c r="K15" s="377"/>
      <c r="L15" s="378"/>
      <c r="M15" s="385" t="s">
        <v>133</v>
      </c>
      <c r="N15" s="377"/>
      <c r="O15" s="378"/>
      <c r="P15" s="385"/>
      <c r="Q15" s="377"/>
      <c r="R15" s="377"/>
      <c r="S15" s="377"/>
      <c r="T15" s="377"/>
      <c r="U15" s="377"/>
      <c r="V15" s="388"/>
      <c r="W15" s="366"/>
      <c r="X15" s="367"/>
      <c r="Y15" s="367"/>
      <c r="Z15" s="368"/>
      <c r="AA15" s="195"/>
      <c r="AB15" s="196"/>
      <c r="AC15" s="374"/>
      <c r="AD15" s="367"/>
      <c r="AE15" s="367"/>
      <c r="AF15" s="375"/>
      <c r="AG15" s="376"/>
      <c r="AH15" s="377"/>
      <c r="AI15" s="377"/>
      <c r="AJ15" s="377"/>
      <c r="AK15" s="377"/>
      <c r="AL15" s="377"/>
      <c r="AM15" s="378"/>
      <c r="AN15" s="385" t="s">
        <v>133</v>
      </c>
      <c r="AO15" s="377"/>
      <c r="AP15" s="378"/>
      <c r="AQ15" s="385"/>
      <c r="AR15" s="377"/>
      <c r="AS15" s="377"/>
      <c r="AT15" s="377"/>
      <c r="AU15" s="377"/>
      <c r="AV15" s="377"/>
      <c r="AW15" s="388"/>
      <c r="AX15" s="366"/>
      <c r="AY15" s="367"/>
      <c r="AZ15" s="367"/>
      <c r="BA15" s="368"/>
      <c r="BB15" s="126"/>
      <c r="BC15" s="126"/>
      <c r="BD15" s="214"/>
      <c r="BE15" s="214"/>
      <c r="BF15" s="214"/>
      <c r="BG15" s="214"/>
      <c r="BH15" s="214"/>
      <c r="BI15" s="214"/>
    </row>
    <row r="16" spans="1:61" ht="12" customHeight="1" x14ac:dyDescent="0.15">
      <c r="A16" s="189"/>
      <c r="B16" s="374"/>
      <c r="C16" s="367"/>
      <c r="D16" s="367"/>
      <c r="E16" s="375"/>
      <c r="F16" s="379"/>
      <c r="G16" s="380"/>
      <c r="H16" s="380"/>
      <c r="I16" s="380"/>
      <c r="J16" s="380"/>
      <c r="K16" s="380"/>
      <c r="L16" s="381"/>
      <c r="M16" s="386"/>
      <c r="N16" s="380"/>
      <c r="O16" s="381"/>
      <c r="P16" s="386"/>
      <c r="Q16" s="380"/>
      <c r="R16" s="380"/>
      <c r="S16" s="380"/>
      <c r="T16" s="380"/>
      <c r="U16" s="380"/>
      <c r="V16" s="389"/>
      <c r="W16" s="366"/>
      <c r="X16" s="367"/>
      <c r="Y16" s="367"/>
      <c r="Z16" s="368"/>
      <c r="AA16" s="195"/>
      <c r="AB16" s="196"/>
      <c r="AC16" s="374"/>
      <c r="AD16" s="367"/>
      <c r="AE16" s="367"/>
      <c r="AF16" s="375"/>
      <c r="AG16" s="379"/>
      <c r="AH16" s="380"/>
      <c r="AI16" s="380"/>
      <c r="AJ16" s="380"/>
      <c r="AK16" s="380"/>
      <c r="AL16" s="380"/>
      <c r="AM16" s="381"/>
      <c r="AN16" s="386"/>
      <c r="AO16" s="380"/>
      <c r="AP16" s="381"/>
      <c r="AQ16" s="386"/>
      <c r="AR16" s="380"/>
      <c r="AS16" s="380"/>
      <c r="AT16" s="380"/>
      <c r="AU16" s="380"/>
      <c r="AV16" s="380"/>
      <c r="AW16" s="389"/>
      <c r="AX16" s="366"/>
      <c r="AY16" s="367"/>
      <c r="AZ16" s="367"/>
      <c r="BA16" s="368"/>
      <c r="BB16" s="126"/>
      <c r="BC16" s="126"/>
      <c r="BD16" s="214" t="s">
        <v>148</v>
      </c>
      <c r="BE16" s="214" t="s">
        <v>157</v>
      </c>
      <c r="BF16" s="214" t="s">
        <v>159</v>
      </c>
      <c r="BG16" s="214"/>
      <c r="BH16" s="214" t="s">
        <v>94</v>
      </c>
      <c r="BI16" s="214" t="s">
        <v>168</v>
      </c>
    </row>
    <row r="17" spans="1:61" ht="12" customHeight="1" x14ac:dyDescent="0.15">
      <c r="A17" s="189"/>
      <c r="B17" s="374"/>
      <c r="C17" s="367"/>
      <c r="D17" s="367"/>
      <c r="E17" s="375"/>
      <c r="F17" s="379"/>
      <c r="G17" s="380"/>
      <c r="H17" s="380"/>
      <c r="I17" s="380"/>
      <c r="J17" s="380"/>
      <c r="K17" s="380"/>
      <c r="L17" s="381"/>
      <c r="M17" s="386"/>
      <c r="N17" s="380"/>
      <c r="O17" s="381"/>
      <c r="P17" s="386"/>
      <c r="Q17" s="380"/>
      <c r="R17" s="380"/>
      <c r="S17" s="380"/>
      <c r="T17" s="380"/>
      <c r="U17" s="380"/>
      <c r="V17" s="389"/>
      <c r="W17" s="366"/>
      <c r="X17" s="367"/>
      <c r="Y17" s="367"/>
      <c r="Z17" s="368"/>
      <c r="AA17" s="195"/>
      <c r="AB17" s="196"/>
      <c r="AC17" s="374"/>
      <c r="AD17" s="367"/>
      <c r="AE17" s="367"/>
      <c r="AF17" s="375"/>
      <c r="AG17" s="379"/>
      <c r="AH17" s="380"/>
      <c r="AI17" s="380"/>
      <c r="AJ17" s="380"/>
      <c r="AK17" s="380"/>
      <c r="AL17" s="380"/>
      <c r="AM17" s="381"/>
      <c r="AN17" s="386"/>
      <c r="AO17" s="380"/>
      <c r="AP17" s="381"/>
      <c r="AQ17" s="386"/>
      <c r="AR17" s="380"/>
      <c r="AS17" s="380"/>
      <c r="AT17" s="380"/>
      <c r="AU17" s="380"/>
      <c r="AV17" s="380"/>
      <c r="AW17" s="389"/>
      <c r="AX17" s="366"/>
      <c r="AY17" s="367"/>
      <c r="AZ17" s="367"/>
      <c r="BA17" s="368"/>
      <c r="BB17" s="126"/>
      <c r="BC17" s="126"/>
      <c r="BD17" s="214"/>
      <c r="BE17" s="214"/>
      <c r="BF17" s="214"/>
      <c r="BG17" s="214"/>
      <c r="BH17" s="214"/>
      <c r="BI17" s="214"/>
    </row>
    <row r="18" spans="1:61" ht="12" customHeight="1" thickBot="1" x14ac:dyDescent="0.2">
      <c r="A18" s="189"/>
      <c r="B18" s="369"/>
      <c r="C18" s="370"/>
      <c r="D18" s="370"/>
      <c r="E18" s="371"/>
      <c r="F18" s="382"/>
      <c r="G18" s="383"/>
      <c r="H18" s="383"/>
      <c r="I18" s="383"/>
      <c r="J18" s="383"/>
      <c r="K18" s="383"/>
      <c r="L18" s="384"/>
      <c r="M18" s="387"/>
      <c r="N18" s="383"/>
      <c r="O18" s="384"/>
      <c r="P18" s="387"/>
      <c r="Q18" s="383"/>
      <c r="R18" s="383"/>
      <c r="S18" s="383"/>
      <c r="T18" s="383"/>
      <c r="U18" s="383"/>
      <c r="V18" s="390"/>
      <c r="W18" s="372"/>
      <c r="X18" s="370"/>
      <c r="Y18" s="370"/>
      <c r="Z18" s="373"/>
      <c r="AA18" s="195"/>
      <c r="AB18" s="196"/>
      <c r="AC18" s="369"/>
      <c r="AD18" s="370"/>
      <c r="AE18" s="370"/>
      <c r="AF18" s="371"/>
      <c r="AG18" s="382"/>
      <c r="AH18" s="383"/>
      <c r="AI18" s="383"/>
      <c r="AJ18" s="383"/>
      <c r="AK18" s="383"/>
      <c r="AL18" s="383"/>
      <c r="AM18" s="384"/>
      <c r="AN18" s="387"/>
      <c r="AO18" s="383"/>
      <c r="AP18" s="384"/>
      <c r="AQ18" s="387"/>
      <c r="AR18" s="383"/>
      <c r="AS18" s="383"/>
      <c r="AT18" s="383"/>
      <c r="AU18" s="383"/>
      <c r="AV18" s="383"/>
      <c r="AW18" s="390"/>
      <c r="AX18" s="372"/>
      <c r="AY18" s="370"/>
      <c r="AZ18" s="370"/>
      <c r="BA18" s="373"/>
      <c r="BB18" s="126"/>
      <c r="BC18" s="126"/>
      <c r="BD18" s="214" t="s">
        <v>136</v>
      </c>
      <c r="BE18" s="214" t="s">
        <v>165</v>
      </c>
      <c r="BF18" s="214" t="s">
        <v>173</v>
      </c>
      <c r="BG18" s="214"/>
      <c r="BH18" s="214" t="s">
        <v>157</v>
      </c>
      <c r="BI18" s="214" t="s">
        <v>139</v>
      </c>
    </row>
    <row r="19" spans="1:61" ht="14.45" customHeight="1" x14ac:dyDescent="0.15">
      <c r="A19" s="189"/>
      <c r="B19" s="199"/>
      <c r="C19" s="200"/>
      <c r="D19" s="200"/>
      <c r="E19" s="200"/>
      <c r="F19" s="200"/>
      <c r="G19" s="200"/>
      <c r="H19" s="200"/>
      <c r="I19" s="200"/>
      <c r="J19" s="200"/>
      <c r="K19" s="200"/>
      <c r="L19" s="200"/>
      <c r="M19" s="200"/>
      <c r="N19" s="199"/>
      <c r="O19" s="200"/>
      <c r="P19" s="200"/>
      <c r="Q19" s="200"/>
      <c r="R19" s="200"/>
      <c r="S19" s="200"/>
      <c r="T19" s="200"/>
      <c r="U19" s="200"/>
      <c r="V19" s="200"/>
      <c r="W19" s="200"/>
      <c r="X19" s="200"/>
      <c r="Y19" s="200"/>
      <c r="Z19" s="200"/>
      <c r="AA19" s="189"/>
      <c r="AB19" s="190"/>
      <c r="AC19" s="200"/>
      <c r="AD19" s="200"/>
      <c r="AE19" s="200"/>
      <c r="AF19" s="200"/>
      <c r="AG19" s="200"/>
      <c r="AH19" s="200"/>
      <c r="AI19" s="200"/>
      <c r="AJ19" s="200"/>
      <c r="AK19" s="200"/>
      <c r="AL19" s="200"/>
      <c r="AM19" s="200"/>
      <c r="AN19" s="200"/>
      <c r="AO19" s="199"/>
      <c r="AP19" s="200"/>
      <c r="AQ19" s="200"/>
      <c r="AR19" s="200"/>
      <c r="AS19" s="200"/>
      <c r="AT19" s="200"/>
      <c r="AU19" s="200"/>
      <c r="AV19" s="200"/>
      <c r="AW19" s="200"/>
      <c r="AX19" s="200"/>
      <c r="AY19" s="200"/>
      <c r="AZ19" s="200"/>
      <c r="BA19" s="199"/>
      <c r="BB19" s="126"/>
      <c r="BC19" s="126"/>
      <c r="BD19" s="214"/>
      <c r="BE19" s="214"/>
      <c r="BF19" s="214"/>
      <c r="BG19" s="214"/>
      <c r="BH19" s="214"/>
      <c r="BI19" s="214"/>
    </row>
    <row r="20" spans="1:61" ht="14.45" customHeight="1" thickBot="1" x14ac:dyDescent="0.2">
      <c r="A20" s="189"/>
      <c r="B20" s="196"/>
      <c r="C20" s="196"/>
      <c r="D20" s="196"/>
      <c r="E20" s="196"/>
      <c r="F20" s="196"/>
      <c r="G20" s="196"/>
      <c r="H20" s="196"/>
      <c r="I20" s="196"/>
      <c r="J20" s="196"/>
      <c r="K20" s="196"/>
      <c r="L20" s="201"/>
      <c r="M20" s="201"/>
      <c r="N20" s="201"/>
      <c r="O20" s="201"/>
      <c r="P20" s="201"/>
      <c r="Q20" s="201"/>
      <c r="R20" s="201"/>
      <c r="S20" s="201"/>
      <c r="T20" s="201"/>
      <c r="U20" s="201"/>
      <c r="V20" s="201"/>
      <c r="W20" s="201"/>
      <c r="X20" s="196"/>
      <c r="Y20" s="196"/>
      <c r="Z20" s="196"/>
      <c r="AA20" s="202"/>
      <c r="AB20" s="203"/>
      <c r="AC20" s="196"/>
      <c r="AD20" s="196"/>
      <c r="AE20" s="196"/>
      <c r="AF20" s="196"/>
      <c r="AG20" s="196"/>
      <c r="AH20" s="196"/>
      <c r="AI20" s="196"/>
      <c r="AJ20" s="196"/>
      <c r="AK20" s="196"/>
      <c r="AL20" s="196"/>
      <c r="AM20" s="201"/>
      <c r="AN20" s="201"/>
      <c r="AO20" s="201"/>
      <c r="AP20" s="201"/>
      <c r="AQ20" s="201"/>
      <c r="AR20" s="201"/>
      <c r="AS20" s="201"/>
      <c r="AT20" s="201"/>
      <c r="AU20" s="201"/>
      <c r="AV20" s="201"/>
      <c r="AW20" s="201"/>
      <c r="AX20" s="201"/>
      <c r="AY20" s="196"/>
      <c r="AZ20" s="196"/>
      <c r="BA20" s="196"/>
      <c r="BB20" s="126"/>
      <c r="BC20" s="126"/>
      <c r="BD20" s="214" t="s">
        <v>137</v>
      </c>
      <c r="BE20" s="214" t="s">
        <v>94</v>
      </c>
      <c r="BF20" s="214" t="s">
        <v>160</v>
      </c>
      <c r="BG20" s="214"/>
      <c r="BH20" s="214" t="s">
        <v>96</v>
      </c>
      <c r="BI20" s="214" t="s">
        <v>168</v>
      </c>
    </row>
    <row r="21" spans="1:61" ht="14.45" customHeight="1" x14ac:dyDescent="0.15">
      <c r="A21" s="189"/>
      <c r="B21" s="450" t="s">
        <v>107</v>
      </c>
      <c r="C21" s="451"/>
      <c r="D21" s="451"/>
      <c r="E21" s="451"/>
      <c r="F21" s="451"/>
      <c r="G21" s="451"/>
      <c r="H21" s="451"/>
      <c r="I21" s="451"/>
      <c r="J21" s="452"/>
      <c r="K21" s="453" t="s">
        <v>108</v>
      </c>
      <c r="L21" s="421"/>
      <c r="M21" s="421"/>
      <c r="N21" s="421"/>
      <c r="O21" s="459" t="str">
        <f>O1</f>
        <v>北部 U9リーグ戦 第２節</v>
      </c>
      <c r="P21" s="460"/>
      <c r="Q21" s="460"/>
      <c r="R21" s="460"/>
      <c r="S21" s="460"/>
      <c r="T21" s="460"/>
      <c r="U21" s="460"/>
      <c r="V21" s="460"/>
      <c r="W21" s="460"/>
      <c r="X21" s="460"/>
      <c r="Y21" s="460"/>
      <c r="Z21" s="461"/>
      <c r="AA21" s="195"/>
      <c r="AB21" s="196"/>
      <c r="AC21" s="450" t="s">
        <v>107</v>
      </c>
      <c r="AD21" s="451"/>
      <c r="AE21" s="451"/>
      <c r="AF21" s="451"/>
      <c r="AG21" s="451"/>
      <c r="AH21" s="451"/>
      <c r="AI21" s="451"/>
      <c r="AJ21" s="451"/>
      <c r="AK21" s="452"/>
      <c r="AL21" s="453" t="s">
        <v>108</v>
      </c>
      <c r="AM21" s="421"/>
      <c r="AN21" s="421"/>
      <c r="AO21" s="421"/>
      <c r="AP21" s="454" t="str">
        <f>O1</f>
        <v>北部 U9リーグ戦 第２節</v>
      </c>
      <c r="AQ21" s="454"/>
      <c r="AR21" s="454"/>
      <c r="AS21" s="454"/>
      <c r="AT21" s="454"/>
      <c r="AU21" s="454"/>
      <c r="AV21" s="454"/>
      <c r="AW21" s="454"/>
      <c r="AX21" s="454"/>
      <c r="AY21" s="454"/>
      <c r="AZ21" s="454"/>
      <c r="BA21" s="455"/>
      <c r="BB21" s="126"/>
      <c r="BC21" s="126"/>
      <c r="BD21" s="214"/>
      <c r="BE21" s="214"/>
      <c r="BF21" s="214"/>
      <c r="BG21" s="214"/>
      <c r="BH21" s="214"/>
      <c r="BI21" s="214"/>
    </row>
    <row r="22" spans="1:61" ht="14.45" customHeight="1" x14ac:dyDescent="0.15">
      <c r="A22" s="189"/>
      <c r="B22" s="443" t="str">
        <f>BE5</f>
        <v>R２年  ３月７日</v>
      </c>
      <c r="C22" s="444"/>
      <c r="D22" s="444"/>
      <c r="E22" s="444"/>
      <c r="F22" s="444"/>
      <c r="G22" s="444"/>
      <c r="H22" s="444"/>
      <c r="I22" s="444"/>
      <c r="J22" s="445"/>
      <c r="K22" s="446" t="s">
        <v>110</v>
      </c>
      <c r="L22" s="422"/>
      <c r="M22" s="422"/>
      <c r="N22" s="422"/>
      <c r="O22" s="192" t="str">
        <f>BE8</f>
        <v>B＆G Aｺｰﾄ</v>
      </c>
      <c r="P22" s="193"/>
      <c r="Q22" s="193"/>
      <c r="R22" s="193"/>
      <c r="S22" s="126"/>
      <c r="T22" s="193" t="s">
        <v>111</v>
      </c>
      <c r="U22" s="193"/>
      <c r="V22" s="193"/>
      <c r="W22" s="193"/>
      <c r="X22" s="193"/>
      <c r="Y22" s="193"/>
      <c r="Z22" s="194"/>
      <c r="AA22" s="195"/>
      <c r="AB22" s="196"/>
      <c r="AC22" s="443" t="str">
        <f>BE5</f>
        <v>R２年  ３月７日</v>
      </c>
      <c r="AD22" s="444"/>
      <c r="AE22" s="444"/>
      <c r="AF22" s="444"/>
      <c r="AG22" s="444"/>
      <c r="AH22" s="444"/>
      <c r="AI22" s="444"/>
      <c r="AJ22" s="444"/>
      <c r="AK22" s="445"/>
      <c r="AL22" s="446" t="s">
        <v>110</v>
      </c>
      <c r="AM22" s="422"/>
      <c r="AN22" s="422"/>
      <c r="AO22" s="422"/>
      <c r="AP22" s="192" t="str">
        <f>BH8</f>
        <v>B＆G Bｺｰﾄ</v>
      </c>
      <c r="AQ22" s="193"/>
      <c r="AR22" s="193"/>
      <c r="AS22" s="193"/>
      <c r="AT22" s="126"/>
      <c r="AU22" s="193" t="s">
        <v>111</v>
      </c>
      <c r="AV22" s="193"/>
      <c r="AW22" s="193"/>
      <c r="AX22" s="193"/>
      <c r="AY22" s="193"/>
      <c r="AZ22" s="193"/>
      <c r="BA22" s="194"/>
      <c r="BB22" s="126"/>
      <c r="BC22" s="126"/>
      <c r="BD22" s="214"/>
      <c r="BE22" s="214"/>
      <c r="BF22" s="214"/>
      <c r="BG22" s="214"/>
      <c r="BH22" s="214"/>
      <c r="BI22" s="214"/>
    </row>
    <row r="23" spans="1:61" ht="12.6" customHeight="1" thickBot="1" x14ac:dyDescent="0.2">
      <c r="A23" s="189"/>
      <c r="B23" s="447" t="s">
        <v>112</v>
      </c>
      <c r="C23" s="448"/>
      <c r="D23" s="448"/>
      <c r="E23" s="449"/>
      <c r="F23" s="431" t="str">
        <f>BD12</f>
        <v>9：40～</v>
      </c>
      <c r="G23" s="431"/>
      <c r="H23" s="431"/>
      <c r="I23" s="431"/>
      <c r="J23" s="432"/>
      <c r="K23" s="433" t="s">
        <v>113</v>
      </c>
      <c r="L23" s="434"/>
      <c r="M23" s="434"/>
      <c r="N23" s="434"/>
      <c r="O23" s="434"/>
      <c r="P23" s="435"/>
      <c r="Q23" s="436" t="s">
        <v>114</v>
      </c>
      <c r="R23" s="437"/>
      <c r="S23" s="438"/>
      <c r="T23" s="439" t="s">
        <v>115</v>
      </c>
      <c r="U23" s="439"/>
      <c r="V23" s="439"/>
      <c r="W23" s="439"/>
      <c r="X23" s="439"/>
      <c r="Y23" s="439"/>
      <c r="Z23" s="440"/>
      <c r="AA23" s="195"/>
      <c r="AB23" s="196"/>
      <c r="AC23" s="447" t="s">
        <v>112</v>
      </c>
      <c r="AD23" s="448"/>
      <c r="AE23" s="448"/>
      <c r="AF23" s="449"/>
      <c r="AG23" s="431" t="str">
        <f>BD12</f>
        <v>9：40～</v>
      </c>
      <c r="AH23" s="431"/>
      <c r="AI23" s="431"/>
      <c r="AJ23" s="431"/>
      <c r="AK23" s="432"/>
      <c r="AL23" s="433" t="s">
        <v>113</v>
      </c>
      <c r="AM23" s="434"/>
      <c r="AN23" s="434"/>
      <c r="AO23" s="434"/>
      <c r="AP23" s="434"/>
      <c r="AQ23" s="435"/>
      <c r="AR23" s="436" t="s">
        <v>114</v>
      </c>
      <c r="AS23" s="437"/>
      <c r="AT23" s="438"/>
      <c r="AU23" s="439" t="s">
        <v>115</v>
      </c>
      <c r="AV23" s="439"/>
      <c r="AW23" s="439"/>
      <c r="AX23" s="439"/>
      <c r="AY23" s="439"/>
      <c r="AZ23" s="439"/>
      <c r="BA23" s="440"/>
      <c r="BB23" s="126"/>
      <c r="BC23" s="126"/>
      <c r="BD23" s="214"/>
      <c r="BE23" s="214"/>
      <c r="BF23" s="214"/>
      <c r="BG23" s="214"/>
      <c r="BH23" s="214"/>
      <c r="BI23" s="214"/>
    </row>
    <row r="24" spans="1:61" ht="12.6" customHeight="1" x14ac:dyDescent="0.15">
      <c r="A24" s="189"/>
      <c r="B24" s="441" t="s">
        <v>118</v>
      </c>
      <c r="C24" s="421"/>
      <c r="D24" s="421"/>
      <c r="E24" s="442"/>
      <c r="F24" s="414" t="str">
        <f>BE12</f>
        <v>彦根</v>
      </c>
      <c r="G24" s="415"/>
      <c r="H24" s="415"/>
      <c r="I24" s="415"/>
      <c r="J24" s="415"/>
      <c r="K24" s="415"/>
      <c r="L24" s="416"/>
      <c r="M24" s="420" t="s">
        <v>119</v>
      </c>
      <c r="N24" s="421"/>
      <c r="O24" s="421"/>
      <c r="P24" s="423" t="str">
        <f>BF12</f>
        <v>旭森</v>
      </c>
      <c r="Q24" s="415"/>
      <c r="R24" s="415"/>
      <c r="S24" s="415"/>
      <c r="T24" s="415"/>
      <c r="U24" s="415"/>
      <c r="V24" s="424"/>
      <c r="W24" s="427" t="s">
        <v>118</v>
      </c>
      <c r="X24" s="421"/>
      <c r="Y24" s="421"/>
      <c r="Z24" s="428"/>
      <c r="AA24" s="195"/>
      <c r="AB24" s="196"/>
      <c r="AC24" s="441" t="s">
        <v>118</v>
      </c>
      <c r="AD24" s="421"/>
      <c r="AE24" s="421"/>
      <c r="AF24" s="442"/>
      <c r="AG24" s="414" t="str">
        <f>BH12</f>
        <v>旭森B</v>
      </c>
      <c r="AH24" s="415"/>
      <c r="AI24" s="415"/>
      <c r="AJ24" s="415"/>
      <c r="AK24" s="415"/>
      <c r="AL24" s="415"/>
      <c r="AM24" s="416"/>
      <c r="AN24" s="420" t="s">
        <v>119</v>
      </c>
      <c r="AO24" s="421"/>
      <c r="AP24" s="421"/>
      <c r="AQ24" s="423" t="str">
        <f>BI12</f>
        <v>金城</v>
      </c>
      <c r="AR24" s="415"/>
      <c r="AS24" s="415"/>
      <c r="AT24" s="415"/>
      <c r="AU24" s="415"/>
      <c r="AV24" s="415"/>
      <c r="AW24" s="424"/>
      <c r="AX24" s="427" t="s">
        <v>118</v>
      </c>
      <c r="AY24" s="421"/>
      <c r="AZ24" s="421"/>
      <c r="BA24" s="428"/>
      <c r="BB24" s="126"/>
      <c r="BC24" s="126"/>
      <c r="BD24" s="214"/>
      <c r="BE24" s="214"/>
      <c r="BF24" s="214"/>
      <c r="BG24" s="214"/>
      <c r="BH24" s="214"/>
      <c r="BI24" s="214"/>
    </row>
    <row r="25" spans="1:61" ht="12.6" customHeight="1" x14ac:dyDescent="0.15">
      <c r="A25" s="189"/>
      <c r="B25" s="429" t="s">
        <v>120</v>
      </c>
      <c r="C25" s="411"/>
      <c r="D25" s="411" t="s">
        <v>121</v>
      </c>
      <c r="E25" s="430"/>
      <c r="F25" s="417"/>
      <c r="G25" s="418"/>
      <c r="H25" s="418"/>
      <c r="I25" s="418"/>
      <c r="J25" s="418"/>
      <c r="K25" s="418"/>
      <c r="L25" s="419"/>
      <c r="M25" s="422"/>
      <c r="N25" s="422"/>
      <c r="O25" s="422"/>
      <c r="P25" s="425"/>
      <c r="Q25" s="418"/>
      <c r="R25" s="418"/>
      <c r="S25" s="418"/>
      <c r="T25" s="418"/>
      <c r="U25" s="418"/>
      <c r="V25" s="426"/>
      <c r="W25" s="410" t="s">
        <v>120</v>
      </c>
      <c r="X25" s="411"/>
      <c r="Y25" s="411" t="s">
        <v>121</v>
      </c>
      <c r="Z25" s="412"/>
      <c r="AA25" s="195"/>
      <c r="AB25" s="196"/>
      <c r="AC25" s="429" t="s">
        <v>120</v>
      </c>
      <c r="AD25" s="411"/>
      <c r="AE25" s="411" t="s">
        <v>121</v>
      </c>
      <c r="AF25" s="430"/>
      <c r="AG25" s="417"/>
      <c r="AH25" s="418"/>
      <c r="AI25" s="418"/>
      <c r="AJ25" s="418"/>
      <c r="AK25" s="418"/>
      <c r="AL25" s="418"/>
      <c r="AM25" s="419"/>
      <c r="AN25" s="422"/>
      <c r="AO25" s="422"/>
      <c r="AP25" s="422"/>
      <c r="AQ25" s="425"/>
      <c r="AR25" s="418"/>
      <c r="AS25" s="418"/>
      <c r="AT25" s="418"/>
      <c r="AU25" s="418"/>
      <c r="AV25" s="418"/>
      <c r="AW25" s="426"/>
      <c r="AX25" s="410" t="s">
        <v>120</v>
      </c>
      <c r="AY25" s="411"/>
      <c r="AZ25" s="411" t="s">
        <v>121</v>
      </c>
      <c r="BA25" s="412"/>
      <c r="BB25" s="126"/>
      <c r="BC25" s="126"/>
      <c r="BD25" s="204"/>
      <c r="BE25" s="204"/>
      <c r="BF25" s="204"/>
      <c r="BG25" s="204"/>
      <c r="BH25" s="204"/>
      <c r="BI25" s="204"/>
    </row>
    <row r="26" spans="1:61" ht="12" customHeight="1" x14ac:dyDescent="0.15">
      <c r="A26" s="189"/>
      <c r="B26" s="413"/>
      <c r="C26" s="399"/>
      <c r="D26" s="399"/>
      <c r="E26" s="402"/>
      <c r="F26" s="403" t="s">
        <v>123</v>
      </c>
      <c r="G26" s="404"/>
      <c r="H26" s="404"/>
      <c r="I26" s="404"/>
      <c r="J26" s="404"/>
      <c r="K26" s="405"/>
      <c r="L26" s="197"/>
      <c r="M26" s="406" t="s">
        <v>124</v>
      </c>
      <c r="N26" s="406"/>
      <c r="O26" s="406"/>
      <c r="P26" s="198"/>
      <c r="Q26" s="403" t="s">
        <v>123</v>
      </c>
      <c r="R26" s="404"/>
      <c r="S26" s="404"/>
      <c r="T26" s="404"/>
      <c r="U26" s="404"/>
      <c r="V26" s="407"/>
      <c r="W26" s="408"/>
      <c r="X26" s="399"/>
      <c r="Y26" s="399"/>
      <c r="Z26" s="409"/>
      <c r="AA26" s="195"/>
      <c r="AB26" s="196"/>
      <c r="AC26" s="413"/>
      <c r="AD26" s="399"/>
      <c r="AE26" s="399"/>
      <c r="AF26" s="402"/>
      <c r="AG26" s="403" t="s">
        <v>123</v>
      </c>
      <c r="AH26" s="404"/>
      <c r="AI26" s="404"/>
      <c r="AJ26" s="404"/>
      <c r="AK26" s="404"/>
      <c r="AL26" s="405"/>
      <c r="AM26" s="197"/>
      <c r="AN26" s="406" t="s">
        <v>124</v>
      </c>
      <c r="AO26" s="406"/>
      <c r="AP26" s="406"/>
      <c r="AQ26" s="198"/>
      <c r="AR26" s="403" t="s">
        <v>123</v>
      </c>
      <c r="AS26" s="404"/>
      <c r="AT26" s="404"/>
      <c r="AU26" s="404"/>
      <c r="AV26" s="404"/>
      <c r="AW26" s="407"/>
      <c r="AX26" s="408"/>
      <c r="AY26" s="399"/>
      <c r="AZ26" s="399"/>
      <c r="BA26" s="409"/>
      <c r="BB26" s="126"/>
      <c r="BC26" s="126"/>
      <c r="BD26" s="126"/>
      <c r="BE26" s="126"/>
      <c r="BF26" s="126"/>
      <c r="BG26" s="126"/>
      <c r="BH26" s="126"/>
      <c r="BI26" s="126"/>
    </row>
    <row r="27" spans="1:61" ht="12" customHeight="1" x14ac:dyDescent="0.15">
      <c r="A27" s="189"/>
      <c r="B27" s="374"/>
      <c r="C27" s="367"/>
      <c r="D27" s="367"/>
      <c r="E27" s="375"/>
      <c r="F27" s="398"/>
      <c r="G27" s="399"/>
      <c r="H27" s="399"/>
      <c r="I27" s="399"/>
      <c r="J27" s="399"/>
      <c r="K27" s="399"/>
      <c r="L27" s="399"/>
      <c r="M27" s="400" t="s">
        <v>125</v>
      </c>
      <c r="N27" s="400"/>
      <c r="O27" s="400"/>
      <c r="P27" s="399"/>
      <c r="Q27" s="399"/>
      <c r="R27" s="399"/>
      <c r="S27" s="399"/>
      <c r="T27" s="399"/>
      <c r="U27" s="399"/>
      <c r="V27" s="401"/>
      <c r="W27" s="366"/>
      <c r="X27" s="367"/>
      <c r="Y27" s="367"/>
      <c r="Z27" s="368"/>
      <c r="AA27" s="195"/>
      <c r="AB27" s="196"/>
      <c r="AC27" s="374"/>
      <c r="AD27" s="367"/>
      <c r="AE27" s="367"/>
      <c r="AF27" s="375"/>
      <c r="AG27" s="398"/>
      <c r="AH27" s="399"/>
      <c r="AI27" s="399"/>
      <c r="AJ27" s="399"/>
      <c r="AK27" s="399"/>
      <c r="AL27" s="399"/>
      <c r="AM27" s="399"/>
      <c r="AN27" s="400" t="s">
        <v>125</v>
      </c>
      <c r="AO27" s="400"/>
      <c r="AP27" s="400"/>
      <c r="AQ27" s="399"/>
      <c r="AR27" s="399"/>
      <c r="AS27" s="399"/>
      <c r="AT27" s="399"/>
      <c r="AU27" s="399"/>
      <c r="AV27" s="399"/>
      <c r="AW27" s="401"/>
      <c r="AX27" s="366"/>
      <c r="AY27" s="367"/>
      <c r="AZ27" s="367"/>
      <c r="BA27" s="368"/>
      <c r="BB27" s="126"/>
      <c r="BC27" s="126"/>
      <c r="BD27" s="126"/>
      <c r="BE27" s="126"/>
      <c r="BF27" s="126"/>
      <c r="BG27" s="126"/>
      <c r="BH27" s="126"/>
      <c r="BI27" s="126"/>
    </row>
    <row r="28" spans="1:61" ht="12" customHeight="1" x14ac:dyDescent="0.15">
      <c r="A28" s="189"/>
      <c r="B28" s="374"/>
      <c r="C28" s="367"/>
      <c r="D28" s="367"/>
      <c r="E28" s="375"/>
      <c r="F28" s="391"/>
      <c r="G28" s="367"/>
      <c r="H28" s="367"/>
      <c r="I28" s="367"/>
      <c r="J28" s="367"/>
      <c r="K28" s="367"/>
      <c r="L28" s="367"/>
      <c r="M28" s="394"/>
      <c r="N28" s="394"/>
      <c r="O28" s="394"/>
      <c r="P28" s="367"/>
      <c r="Q28" s="367"/>
      <c r="R28" s="367"/>
      <c r="S28" s="367"/>
      <c r="T28" s="367"/>
      <c r="U28" s="367"/>
      <c r="V28" s="396"/>
      <c r="W28" s="366"/>
      <c r="X28" s="367"/>
      <c r="Y28" s="367"/>
      <c r="Z28" s="368"/>
      <c r="AA28" s="195"/>
      <c r="AB28" s="196"/>
      <c r="AC28" s="374"/>
      <c r="AD28" s="367"/>
      <c r="AE28" s="367"/>
      <c r="AF28" s="375"/>
      <c r="AG28" s="391"/>
      <c r="AH28" s="367"/>
      <c r="AI28" s="367"/>
      <c r="AJ28" s="367"/>
      <c r="AK28" s="367"/>
      <c r="AL28" s="367"/>
      <c r="AM28" s="367"/>
      <c r="AN28" s="394"/>
      <c r="AO28" s="394"/>
      <c r="AP28" s="394"/>
      <c r="AQ28" s="367"/>
      <c r="AR28" s="367"/>
      <c r="AS28" s="367"/>
      <c r="AT28" s="367"/>
      <c r="AU28" s="367"/>
      <c r="AV28" s="367"/>
      <c r="AW28" s="396"/>
      <c r="AX28" s="366"/>
      <c r="AY28" s="367"/>
      <c r="AZ28" s="367"/>
      <c r="BA28" s="368"/>
      <c r="BB28" s="126"/>
      <c r="BC28" s="126"/>
      <c r="BD28" s="126"/>
      <c r="BE28" s="126"/>
      <c r="BF28" s="126"/>
      <c r="BG28" s="126"/>
      <c r="BH28" s="126"/>
      <c r="BI28" s="126"/>
    </row>
    <row r="29" spans="1:61" ht="12" customHeight="1" x14ac:dyDescent="0.15">
      <c r="A29" s="189"/>
      <c r="B29" s="374"/>
      <c r="C29" s="367"/>
      <c r="D29" s="367"/>
      <c r="E29" s="375"/>
      <c r="F29" s="391"/>
      <c r="G29" s="367"/>
      <c r="H29" s="367"/>
      <c r="I29" s="367"/>
      <c r="J29" s="367"/>
      <c r="K29" s="367"/>
      <c r="L29" s="367"/>
      <c r="M29" s="394"/>
      <c r="N29" s="394"/>
      <c r="O29" s="394"/>
      <c r="P29" s="367"/>
      <c r="Q29" s="367"/>
      <c r="R29" s="367"/>
      <c r="S29" s="367"/>
      <c r="T29" s="367"/>
      <c r="U29" s="367"/>
      <c r="V29" s="396"/>
      <c r="W29" s="366"/>
      <c r="X29" s="367"/>
      <c r="Y29" s="367"/>
      <c r="Z29" s="368"/>
      <c r="AA29" s="189"/>
      <c r="AB29" s="190"/>
      <c r="AC29" s="374"/>
      <c r="AD29" s="367"/>
      <c r="AE29" s="367"/>
      <c r="AF29" s="375"/>
      <c r="AG29" s="391"/>
      <c r="AH29" s="367"/>
      <c r="AI29" s="367"/>
      <c r="AJ29" s="367"/>
      <c r="AK29" s="367"/>
      <c r="AL29" s="367"/>
      <c r="AM29" s="367"/>
      <c r="AN29" s="394"/>
      <c r="AO29" s="394"/>
      <c r="AP29" s="394"/>
      <c r="AQ29" s="367"/>
      <c r="AR29" s="367"/>
      <c r="AS29" s="367"/>
      <c r="AT29" s="367"/>
      <c r="AU29" s="367"/>
      <c r="AV29" s="367"/>
      <c r="AW29" s="396"/>
      <c r="AX29" s="366"/>
      <c r="AY29" s="367"/>
      <c r="AZ29" s="367"/>
      <c r="BA29" s="368"/>
      <c r="BB29" s="126"/>
      <c r="BC29" s="126"/>
      <c r="BD29" s="126"/>
      <c r="BE29" s="126"/>
      <c r="BF29" s="126"/>
      <c r="BG29" s="126"/>
      <c r="BH29" s="126"/>
      <c r="BI29" s="126"/>
    </row>
    <row r="30" spans="1:61" ht="12" customHeight="1" x14ac:dyDescent="0.15">
      <c r="A30" s="189"/>
      <c r="B30" s="374"/>
      <c r="C30" s="367"/>
      <c r="D30" s="367"/>
      <c r="E30" s="375"/>
      <c r="F30" s="391"/>
      <c r="G30" s="367"/>
      <c r="H30" s="367"/>
      <c r="I30" s="367"/>
      <c r="J30" s="367"/>
      <c r="K30" s="367"/>
      <c r="L30" s="367"/>
      <c r="M30" s="394"/>
      <c r="N30" s="394"/>
      <c r="O30" s="394"/>
      <c r="P30" s="367"/>
      <c r="Q30" s="367"/>
      <c r="R30" s="367"/>
      <c r="S30" s="367"/>
      <c r="T30" s="367"/>
      <c r="U30" s="367"/>
      <c r="V30" s="396"/>
      <c r="W30" s="366"/>
      <c r="X30" s="367"/>
      <c r="Y30" s="367"/>
      <c r="Z30" s="368"/>
      <c r="AA30" s="195"/>
      <c r="AB30" s="196"/>
      <c r="AC30" s="374"/>
      <c r="AD30" s="367"/>
      <c r="AE30" s="367"/>
      <c r="AF30" s="375"/>
      <c r="AG30" s="391"/>
      <c r="AH30" s="367"/>
      <c r="AI30" s="367"/>
      <c r="AJ30" s="367"/>
      <c r="AK30" s="367"/>
      <c r="AL30" s="367"/>
      <c r="AM30" s="367"/>
      <c r="AN30" s="394"/>
      <c r="AO30" s="394"/>
      <c r="AP30" s="394"/>
      <c r="AQ30" s="367"/>
      <c r="AR30" s="367"/>
      <c r="AS30" s="367"/>
      <c r="AT30" s="367"/>
      <c r="AU30" s="367"/>
      <c r="AV30" s="367"/>
      <c r="AW30" s="396"/>
      <c r="AX30" s="366"/>
      <c r="AY30" s="367"/>
      <c r="AZ30" s="367"/>
      <c r="BA30" s="368"/>
      <c r="BB30" s="126"/>
      <c r="BC30" s="126"/>
      <c r="BD30" s="126"/>
      <c r="BE30" s="126"/>
      <c r="BF30" s="126"/>
      <c r="BG30" s="126"/>
      <c r="BH30" s="126"/>
      <c r="BI30" s="126"/>
    </row>
    <row r="31" spans="1:61" ht="12" customHeight="1" x14ac:dyDescent="0.15">
      <c r="A31" s="189"/>
      <c r="B31" s="374"/>
      <c r="C31" s="367"/>
      <c r="D31" s="367"/>
      <c r="E31" s="375"/>
      <c r="F31" s="391"/>
      <c r="G31" s="367"/>
      <c r="H31" s="367"/>
      <c r="I31" s="367"/>
      <c r="J31" s="367"/>
      <c r="K31" s="367"/>
      <c r="L31" s="367"/>
      <c r="M31" s="394" t="s">
        <v>130</v>
      </c>
      <c r="N31" s="394"/>
      <c r="O31" s="394"/>
      <c r="P31" s="367"/>
      <c r="Q31" s="367"/>
      <c r="R31" s="367"/>
      <c r="S31" s="367"/>
      <c r="T31" s="367"/>
      <c r="U31" s="367"/>
      <c r="V31" s="396"/>
      <c r="W31" s="366"/>
      <c r="X31" s="367"/>
      <c r="Y31" s="367"/>
      <c r="Z31" s="368"/>
      <c r="AA31" s="195"/>
      <c r="AB31" s="196"/>
      <c r="AC31" s="374"/>
      <c r="AD31" s="367"/>
      <c r="AE31" s="367"/>
      <c r="AF31" s="375"/>
      <c r="AG31" s="391"/>
      <c r="AH31" s="367"/>
      <c r="AI31" s="367"/>
      <c r="AJ31" s="367"/>
      <c r="AK31" s="367"/>
      <c r="AL31" s="367"/>
      <c r="AM31" s="367"/>
      <c r="AN31" s="394" t="s">
        <v>130</v>
      </c>
      <c r="AO31" s="394"/>
      <c r="AP31" s="394"/>
      <c r="AQ31" s="367"/>
      <c r="AR31" s="367"/>
      <c r="AS31" s="367"/>
      <c r="AT31" s="367"/>
      <c r="AU31" s="367"/>
      <c r="AV31" s="367"/>
      <c r="AW31" s="396"/>
      <c r="AX31" s="366"/>
      <c r="AY31" s="367"/>
      <c r="AZ31" s="367"/>
      <c r="BA31" s="368"/>
      <c r="BB31" s="126"/>
      <c r="BC31" s="126"/>
      <c r="BD31" s="126"/>
      <c r="BE31" s="126"/>
      <c r="BF31" s="126"/>
      <c r="BG31" s="126"/>
      <c r="BH31" s="126"/>
      <c r="BI31" s="126"/>
    </row>
    <row r="32" spans="1:61" ht="12" customHeight="1" x14ac:dyDescent="0.15">
      <c r="A32" s="189"/>
      <c r="B32" s="374"/>
      <c r="C32" s="367"/>
      <c r="D32" s="367"/>
      <c r="E32" s="375"/>
      <c r="F32" s="391"/>
      <c r="G32" s="367"/>
      <c r="H32" s="367"/>
      <c r="I32" s="367"/>
      <c r="J32" s="367"/>
      <c r="K32" s="367"/>
      <c r="L32" s="367"/>
      <c r="M32" s="394"/>
      <c r="N32" s="394"/>
      <c r="O32" s="394"/>
      <c r="P32" s="367"/>
      <c r="Q32" s="367"/>
      <c r="R32" s="367"/>
      <c r="S32" s="367"/>
      <c r="T32" s="367"/>
      <c r="U32" s="367"/>
      <c r="V32" s="396"/>
      <c r="W32" s="366"/>
      <c r="X32" s="367"/>
      <c r="Y32" s="367"/>
      <c r="Z32" s="368"/>
      <c r="AA32" s="195"/>
      <c r="AB32" s="196"/>
      <c r="AC32" s="374"/>
      <c r="AD32" s="367"/>
      <c r="AE32" s="367"/>
      <c r="AF32" s="375"/>
      <c r="AG32" s="391"/>
      <c r="AH32" s="367"/>
      <c r="AI32" s="367"/>
      <c r="AJ32" s="367"/>
      <c r="AK32" s="367"/>
      <c r="AL32" s="367"/>
      <c r="AM32" s="367"/>
      <c r="AN32" s="394"/>
      <c r="AO32" s="394"/>
      <c r="AP32" s="394"/>
      <c r="AQ32" s="367"/>
      <c r="AR32" s="367"/>
      <c r="AS32" s="367"/>
      <c r="AT32" s="367"/>
      <c r="AU32" s="367"/>
      <c r="AV32" s="367"/>
      <c r="AW32" s="396"/>
      <c r="AX32" s="366"/>
      <c r="AY32" s="367"/>
      <c r="AZ32" s="367"/>
      <c r="BA32" s="368"/>
      <c r="BB32" s="126"/>
      <c r="BC32" s="126"/>
      <c r="BD32" s="126"/>
      <c r="BE32" s="126"/>
      <c r="BF32" s="126"/>
      <c r="BG32" s="126"/>
      <c r="BH32" s="126"/>
      <c r="BI32" s="126"/>
    </row>
    <row r="33" spans="1:61" ht="12" customHeight="1" x14ac:dyDescent="0.15">
      <c r="A33" s="189"/>
      <c r="B33" s="374"/>
      <c r="C33" s="367"/>
      <c r="D33" s="367"/>
      <c r="E33" s="375"/>
      <c r="F33" s="391"/>
      <c r="G33" s="367"/>
      <c r="H33" s="367"/>
      <c r="I33" s="367"/>
      <c r="J33" s="367"/>
      <c r="K33" s="367"/>
      <c r="L33" s="367"/>
      <c r="M33" s="394"/>
      <c r="N33" s="394"/>
      <c r="O33" s="394"/>
      <c r="P33" s="367"/>
      <c r="Q33" s="367"/>
      <c r="R33" s="367"/>
      <c r="S33" s="367"/>
      <c r="T33" s="367"/>
      <c r="U33" s="367"/>
      <c r="V33" s="396"/>
      <c r="W33" s="366"/>
      <c r="X33" s="367"/>
      <c r="Y33" s="367"/>
      <c r="Z33" s="368"/>
      <c r="AA33" s="195"/>
      <c r="AB33" s="196"/>
      <c r="AC33" s="374"/>
      <c r="AD33" s="367"/>
      <c r="AE33" s="367"/>
      <c r="AF33" s="375"/>
      <c r="AG33" s="391"/>
      <c r="AH33" s="367"/>
      <c r="AI33" s="367"/>
      <c r="AJ33" s="367"/>
      <c r="AK33" s="367"/>
      <c r="AL33" s="367"/>
      <c r="AM33" s="367"/>
      <c r="AN33" s="394"/>
      <c r="AO33" s="394"/>
      <c r="AP33" s="394"/>
      <c r="AQ33" s="367"/>
      <c r="AR33" s="367"/>
      <c r="AS33" s="367"/>
      <c r="AT33" s="367"/>
      <c r="AU33" s="367"/>
      <c r="AV33" s="367"/>
      <c r="AW33" s="396"/>
      <c r="AX33" s="366"/>
      <c r="AY33" s="367"/>
      <c r="AZ33" s="367"/>
      <c r="BA33" s="368"/>
      <c r="BB33" s="126"/>
      <c r="BC33" s="126"/>
      <c r="BD33" s="126"/>
      <c r="BE33" s="126"/>
      <c r="BF33" s="126"/>
      <c r="BG33" s="126"/>
      <c r="BH33" s="126"/>
      <c r="BI33" s="126"/>
    </row>
    <row r="34" spans="1:61" ht="12" customHeight="1" x14ac:dyDescent="0.15">
      <c r="A34" s="189"/>
      <c r="B34" s="374"/>
      <c r="C34" s="367"/>
      <c r="D34" s="367"/>
      <c r="E34" s="375"/>
      <c r="F34" s="456"/>
      <c r="G34" s="457"/>
      <c r="H34" s="457"/>
      <c r="I34" s="457"/>
      <c r="J34" s="457"/>
      <c r="K34" s="457"/>
      <c r="L34" s="457"/>
      <c r="M34" s="395"/>
      <c r="N34" s="395"/>
      <c r="O34" s="395"/>
      <c r="P34" s="457"/>
      <c r="Q34" s="457"/>
      <c r="R34" s="457"/>
      <c r="S34" s="457"/>
      <c r="T34" s="457"/>
      <c r="U34" s="457"/>
      <c r="V34" s="458"/>
      <c r="W34" s="366"/>
      <c r="X34" s="367"/>
      <c r="Y34" s="367"/>
      <c r="Z34" s="368"/>
      <c r="AA34" s="195"/>
      <c r="AB34" s="196"/>
      <c r="AC34" s="374"/>
      <c r="AD34" s="367"/>
      <c r="AE34" s="367"/>
      <c r="AF34" s="375"/>
      <c r="AG34" s="392"/>
      <c r="AH34" s="393"/>
      <c r="AI34" s="393"/>
      <c r="AJ34" s="393"/>
      <c r="AK34" s="393"/>
      <c r="AL34" s="393"/>
      <c r="AM34" s="393"/>
      <c r="AN34" s="395"/>
      <c r="AO34" s="395"/>
      <c r="AP34" s="395"/>
      <c r="AQ34" s="393"/>
      <c r="AR34" s="393"/>
      <c r="AS34" s="393"/>
      <c r="AT34" s="393"/>
      <c r="AU34" s="393"/>
      <c r="AV34" s="393"/>
      <c r="AW34" s="397"/>
      <c r="AX34" s="366"/>
      <c r="AY34" s="367"/>
      <c r="AZ34" s="367"/>
      <c r="BA34" s="368"/>
      <c r="BB34" s="126"/>
      <c r="BC34" s="126"/>
      <c r="BD34" s="126"/>
      <c r="BE34" s="126"/>
      <c r="BF34" s="126"/>
      <c r="BG34" s="126"/>
      <c r="BH34" s="126"/>
      <c r="BI34" s="126"/>
    </row>
    <row r="35" spans="1:61" ht="12" customHeight="1" x14ac:dyDescent="0.15">
      <c r="A35" s="189"/>
      <c r="B35" s="374"/>
      <c r="C35" s="367"/>
      <c r="D35" s="367"/>
      <c r="E35" s="375"/>
      <c r="F35" s="376"/>
      <c r="G35" s="377"/>
      <c r="H35" s="377"/>
      <c r="I35" s="377"/>
      <c r="J35" s="377"/>
      <c r="K35" s="377"/>
      <c r="L35" s="378"/>
      <c r="M35" s="385" t="s">
        <v>133</v>
      </c>
      <c r="N35" s="377"/>
      <c r="O35" s="378"/>
      <c r="P35" s="385"/>
      <c r="Q35" s="377"/>
      <c r="R35" s="377"/>
      <c r="S35" s="377"/>
      <c r="T35" s="377"/>
      <c r="U35" s="377"/>
      <c r="V35" s="388"/>
      <c r="W35" s="366"/>
      <c r="X35" s="367"/>
      <c r="Y35" s="367"/>
      <c r="Z35" s="368"/>
      <c r="AA35" s="195"/>
      <c r="AB35" s="196"/>
      <c r="AC35" s="374"/>
      <c r="AD35" s="367"/>
      <c r="AE35" s="367"/>
      <c r="AF35" s="375"/>
      <c r="AG35" s="376"/>
      <c r="AH35" s="377"/>
      <c r="AI35" s="377"/>
      <c r="AJ35" s="377"/>
      <c r="AK35" s="377"/>
      <c r="AL35" s="377"/>
      <c r="AM35" s="378"/>
      <c r="AN35" s="385" t="s">
        <v>133</v>
      </c>
      <c r="AO35" s="377"/>
      <c r="AP35" s="378"/>
      <c r="AQ35" s="385"/>
      <c r="AR35" s="377"/>
      <c r="AS35" s="377"/>
      <c r="AT35" s="377"/>
      <c r="AU35" s="377"/>
      <c r="AV35" s="377"/>
      <c r="AW35" s="388"/>
      <c r="AX35" s="366"/>
      <c r="AY35" s="367"/>
      <c r="AZ35" s="367"/>
      <c r="BA35" s="368"/>
      <c r="BB35" s="126"/>
      <c r="BC35" s="126"/>
      <c r="BD35" s="126"/>
      <c r="BE35" s="126"/>
      <c r="BF35" s="126"/>
      <c r="BG35" s="126"/>
      <c r="BH35" s="126"/>
      <c r="BI35" s="126"/>
    </row>
    <row r="36" spans="1:61" ht="12" customHeight="1" x14ac:dyDescent="0.15">
      <c r="A36" s="189"/>
      <c r="B36" s="374"/>
      <c r="C36" s="367"/>
      <c r="D36" s="367"/>
      <c r="E36" s="375"/>
      <c r="F36" s="379"/>
      <c r="G36" s="380"/>
      <c r="H36" s="380"/>
      <c r="I36" s="380"/>
      <c r="J36" s="380"/>
      <c r="K36" s="380"/>
      <c r="L36" s="381"/>
      <c r="M36" s="386"/>
      <c r="N36" s="380"/>
      <c r="O36" s="381"/>
      <c r="P36" s="386"/>
      <c r="Q36" s="380"/>
      <c r="R36" s="380"/>
      <c r="S36" s="380"/>
      <c r="T36" s="380"/>
      <c r="U36" s="380"/>
      <c r="V36" s="389"/>
      <c r="W36" s="366"/>
      <c r="X36" s="367"/>
      <c r="Y36" s="367"/>
      <c r="Z36" s="368"/>
      <c r="AA36" s="195"/>
      <c r="AB36" s="196"/>
      <c r="AC36" s="374"/>
      <c r="AD36" s="367"/>
      <c r="AE36" s="367"/>
      <c r="AF36" s="375"/>
      <c r="AG36" s="379"/>
      <c r="AH36" s="380"/>
      <c r="AI36" s="380"/>
      <c r="AJ36" s="380"/>
      <c r="AK36" s="380"/>
      <c r="AL36" s="380"/>
      <c r="AM36" s="381"/>
      <c r="AN36" s="386"/>
      <c r="AO36" s="380"/>
      <c r="AP36" s="381"/>
      <c r="AQ36" s="386"/>
      <c r="AR36" s="380"/>
      <c r="AS36" s="380"/>
      <c r="AT36" s="380"/>
      <c r="AU36" s="380"/>
      <c r="AV36" s="380"/>
      <c r="AW36" s="389"/>
      <c r="AX36" s="366"/>
      <c r="AY36" s="367"/>
      <c r="AZ36" s="367"/>
      <c r="BA36" s="368"/>
      <c r="BB36" s="126"/>
      <c r="BC36" s="126"/>
      <c r="BD36" s="126"/>
      <c r="BE36" s="126"/>
      <c r="BF36" s="126"/>
      <c r="BG36" s="126"/>
      <c r="BH36" s="126"/>
      <c r="BI36" s="126"/>
    </row>
    <row r="37" spans="1:61" ht="12" customHeight="1" x14ac:dyDescent="0.15">
      <c r="A37" s="189"/>
      <c r="B37" s="374"/>
      <c r="C37" s="367"/>
      <c r="D37" s="367"/>
      <c r="E37" s="375"/>
      <c r="F37" s="379"/>
      <c r="G37" s="380"/>
      <c r="H37" s="380"/>
      <c r="I37" s="380"/>
      <c r="J37" s="380"/>
      <c r="K37" s="380"/>
      <c r="L37" s="381"/>
      <c r="M37" s="386"/>
      <c r="N37" s="380"/>
      <c r="O37" s="381"/>
      <c r="P37" s="386"/>
      <c r="Q37" s="380"/>
      <c r="R37" s="380"/>
      <c r="S37" s="380"/>
      <c r="T37" s="380"/>
      <c r="U37" s="380"/>
      <c r="V37" s="389"/>
      <c r="W37" s="366"/>
      <c r="X37" s="367"/>
      <c r="Y37" s="367"/>
      <c r="Z37" s="368"/>
      <c r="AA37" s="195"/>
      <c r="AB37" s="196"/>
      <c r="AC37" s="374"/>
      <c r="AD37" s="367"/>
      <c r="AE37" s="367"/>
      <c r="AF37" s="375"/>
      <c r="AG37" s="379"/>
      <c r="AH37" s="380"/>
      <c r="AI37" s="380"/>
      <c r="AJ37" s="380"/>
      <c r="AK37" s="380"/>
      <c r="AL37" s="380"/>
      <c r="AM37" s="381"/>
      <c r="AN37" s="386"/>
      <c r="AO37" s="380"/>
      <c r="AP37" s="381"/>
      <c r="AQ37" s="386"/>
      <c r="AR37" s="380"/>
      <c r="AS37" s="380"/>
      <c r="AT37" s="380"/>
      <c r="AU37" s="380"/>
      <c r="AV37" s="380"/>
      <c r="AW37" s="389"/>
      <c r="AX37" s="366"/>
      <c r="AY37" s="367"/>
      <c r="AZ37" s="367"/>
      <c r="BA37" s="368"/>
      <c r="BB37" s="126"/>
      <c r="BC37" s="126"/>
      <c r="BD37" s="126"/>
      <c r="BE37" s="126"/>
      <c r="BF37" s="126"/>
      <c r="BG37" s="126"/>
      <c r="BH37" s="126"/>
      <c r="BI37" s="126"/>
    </row>
    <row r="38" spans="1:61" ht="12" customHeight="1" thickBot="1" x14ac:dyDescent="0.2">
      <c r="A38" s="189"/>
      <c r="B38" s="369"/>
      <c r="C38" s="370"/>
      <c r="D38" s="370"/>
      <c r="E38" s="371"/>
      <c r="F38" s="382"/>
      <c r="G38" s="383"/>
      <c r="H38" s="383"/>
      <c r="I38" s="383"/>
      <c r="J38" s="383"/>
      <c r="K38" s="383"/>
      <c r="L38" s="384"/>
      <c r="M38" s="387"/>
      <c r="N38" s="383"/>
      <c r="O38" s="384"/>
      <c r="P38" s="387"/>
      <c r="Q38" s="383"/>
      <c r="R38" s="383"/>
      <c r="S38" s="383"/>
      <c r="T38" s="383"/>
      <c r="U38" s="383"/>
      <c r="V38" s="390"/>
      <c r="W38" s="372"/>
      <c r="X38" s="370"/>
      <c r="Y38" s="370"/>
      <c r="Z38" s="373"/>
      <c r="AA38" s="195"/>
      <c r="AB38" s="196"/>
      <c r="AC38" s="369"/>
      <c r="AD38" s="370"/>
      <c r="AE38" s="370"/>
      <c r="AF38" s="371"/>
      <c r="AG38" s="382"/>
      <c r="AH38" s="383"/>
      <c r="AI38" s="383"/>
      <c r="AJ38" s="383"/>
      <c r="AK38" s="383"/>
      <c r="AL38" s="383"/>
      <c r="AM38" s="384"/>
      <c r="AN38" s="387"/>
      <c r="AO38" s="383"/>
      <c r="AP38" s="384"/>
      <c r="AQ38" s="387"/>
      <c r="AR38" s="383"/>
      <c r="AS38" s="383"/>
      <c r="AT38" s="383"/>
      <c r="AU38" s="383"/>
      <c r="AV38" s="383"/>
      <c r="AW38" s="390"/>
      <c r="AX38" s="372"/>
      <c r="AY38" s="370"/>
      <c r="AZ38" s="370"/>
      <c r="BA38" s="373"/>
      <c r="BB38" s="126"/>
      <c r="BC38" s="126"/>
      <c r="BD38" s="126"/>
      <c r="BE38" s="126"/>
      <c r="BF38" s="126"/>
      <c r="BG38" s="126"/>
      <c r="BH38" s="126"/>
      <c r="BI38" s="126"/>
    </row>
    <row r="39" spans="1:61" ht="14.45" customHeight="1" x14ac:dyDescent="0.15">
      <c r="A39" s="189"/>
      <c r="B39" s="199"/>
      <c r="C39" s="200"/>
      <c r="D39" s="200"/>
      <c r="E39" s="200"/>
      <c r="F39" s="200"/>
      <c r="G39" s="200"/>
      <c r="H39" s="200"/>
      <c r="I39" s="200"/>
      <c r="J39" s="200"/>
      <c r="K39" s="200"/>
      <c r="L39" s="200"/>
      <c r="M39" s="200"/>
      <c r="N39" s="199"/>
      <c r="O39" s="200"/>
      <c r="P39" s="200"/>
      <c r="Q39" s="200"/>
      <c r="R39" s="200"/>
      <c r="S39" s="200"/>
      <c r="T39" s="200"/>
      <c r="U39" s="200"/>
      <c r="V39" s="200"/>
      <c r="W39" s="200"/>
      <c r="X39" s="200"/>
      <c r="Y39" s="200"/>
      <c r="Z39" s="200"/>
      <c r="AA39" s="189"/>
      <c r="AB39" s="190"/>
      <c r="AC39" s="200"/>
      <c r="AD39" s="200"/>
      <c r="AE39" s="200"/>
      <c r="AF39" s="200"/>
      <c r="AG39" s="200"/>
      <c r="AH39" s="200"/>
      <c r="AI39" s="200"/>
      <c r="AJ39" s="200"/>
      <c r="AK39" s="200"/>
      <c r="AL39" s="200"/>
      <c r="AM39" s="200"/>
      <c r="AN39" s="200"/>
      <c r="AO39" s="199"/>
      <c r="AP39" s="200"/>
      <c r="AQ39" s="200"/>
      <c r="AR39" s="200"/>
      <c r="AS39" s="200"/>
      <c r="AT39" s="200"/>
      <c r="AU39" s="200"/>
      <c r="AV39" s="200"/>
      <c r="AW39" s="200"/>
      <c r="AX39" s="200"/>
      <c r="AY39" s="200"/>
      <c r="AZ39" s="200"/>
      <c r="BA39" s="199"/>
      <c r="BB39" s="126"/>
      <c r="BC39" s="126"/>
      <c r="BD39" s="126"/>
      <c r="BE39" s="126"/>
      <c r="BF39" s="126"/>
      <c r="BG39" s="126"/>
      <c r="BH39" s="126"/>
      <c r="BI39" s="126"/>
    </row>
    <row r="40" spans="1:61" ht="14.45" customHeight="1" thickBot="1" x14ac:dyDescent="0.2">
      <c r="A40" s="189"/>
      <c r="B40" s="196"/>
      <c r="C40" s="196"/>
      <c r="D40" s="196"/>
      <c r="E40" s="196"/>
      <c r="F40" s="196"/>
      <c r="G40" s="196"/>
      <c r="H40" s="196"/>
      <c r="I40" s="196"/>
      <c r="J40" s="196"/>
      <c r="K40" s="196"/>
      <c r="L40" s="201"/>
      <c r="M40" s="201"/>
      <c r="N40" s="201"/>
      <c r="O40" s="201"/>
      <c r="P40" s="201"/>
      <c r="Q40" s="201"/>
      <c r="R40" s="201"/>
      <c r="S40" s="201"/>
      <c r="T40" s="201"/>
      <c r="U40" s="201"/>
      <c r="V40" s="201"/>
      <c r="W40" s="201"/>
      <c r="X40" s="196"/>
      <c r="Y40" s="196"/>
      <c r="Z40" s="196"/>
      <c r="AA40" s="202"/>
      <c r="AB40" s="203"/>
      <c r="AC40" s="196"/>
      <c r="AD40" s="196"/>
      <c r="AE40" s="196"/>
      <c r="AF40" s="196"/>
      <c r="AG40" s="196"/>
      <c r="AH40" s="196"/>
      <c r="AI40" s="196"/>
      <c r="AJ40" s="196"/>
      <c r="AK40" s="196"/>
      <c r="AL40" s="196"/>
      <c r="AM40" s="201"/>
      <c r="AN40" s="201"/>
      <c r="AO40" s="201"/>
      <c r="AP40" s="201"/>
      <c r="AQ40" s="201"/>
      <c r="AR40" s="201"/>
      <c r="AS40" s="201"/>
      <c r="AT40" s="201"/>
      <c r="AU40" s="201"/>
      <c r="AV40" s="201"/>
      <c r="AW40" s="201"/>
      <c r="AX40" s="201"/>
      <c r="AY40" s="196"/>
      <c r="AZ40" s="196"/>
      <c r="BA40" s="196"/>
      <c r="BB40" s="126"/>
      <c r="BC40" s="126"/>
      <c r="BD40" s="126"/>
      <c r="BE40" s="126"/>
      <c r="BF40" s="126"/>
      <c r="BG40" s="126"/>
      <c r="BH40" s="126"/>
      <c r="BI40" s="126"/>
    </row>
    <row r="41" spans="1:61" ht="14.45" customHeight="1" x14ac:dyDescent="0.15">
      <c r="A41" s="189"/>
      <c r="B41" s="450" t="s">
        <v>107</v>
      </c>
      <c r="C41" s="451"/>
      <c r="D41" s="451"/>
      <c r="E41" s="451"/>
      <c r="F41" s="451"/>
      <c r="G41" s="451"/>
      <c r="H41" s="451"/>
      <c r="I41" s="451"/>
      <c r="J41" s="452"/>
      <c r="K41" s="453" t="s">
        <v>108</v>
      </c>
      <c r="L41" s="421"/>
      <c r="M41" s="421"/>
      <c r="N41" s="421"/>
      <c r="O41" s="454" t="str">
        <f>O1</f>
        <v>北部 U9リーグ戦 第２節</v>
      </c>
      <c r="P41" s="454"/>
      <c r="Q41" s="454"/>
      <c r="R41" s="454"/>
      <c r="S41" s="454"/>
      <c r="T41" s="454"/>
      <c r="U41" s="454"/>
      <c r="V41" s="454"/>
      <c r="W41" s="454"/>
      <c r="X41" s="454"/>
      <c r="Y41" s="454"/>
      <c r="Z41" s="455"/>
      <c r="AA41" s="195"/>
      <c r="AB41" s="196"/>
      <c r="AC41" s="450" t="s">
        <v>107</v>
      </c>
      <c r="AD41" s="451"/>
      <c r="AE41" s="451"/>
      <c r="AF41" s="451"/>
      <c r="AG41" s="451"/>
      <c r="AH41" s="451"/>
      <c r="AI41" s="451"/>
      <c r="AJ41" s="451"/>
      <c r="AK41" s="452"/>
      <c r="AL41" s="453" t="s">
        <v>108</v>
      </c>
      <c r="AM41" s="421"/>
      <c r="AN41" s="421"/>
      <c r="AO41" s="421"/>
      <c r="AP41" s="454" t="str">
        <f>O1</f>
        <v>北部 U9リーグ戦 第２節</v>
      </c>
      <c r="AQ41" s="454"/>
      <c r="AR41" s="454"/>
      <c r="AS41" s="454"/>
      <c r="AT41" s="454"/>
      <c r="AU41" s="454"/>
      <c r="AV41" s="454"/>
      <c r="AW41" s="454"/>
      <c r="AX41" s="454"/>
      <c r="AY41" s="454"/>
      <c r="AZ41" s="454"/>
      <c r="BA41" s="455"/>
      <c r="BB41" s="126"/>
      <c r="BC41" s="126"/>
      <c r="BD41" s="126"/>
      <c r="BE41" s="126"/>
      <c r="BF41" s="126"/>
      <c r="BG41" s="126"/>
      <c r="BH41" s="126"/>
      <c r="BI41" s="126"/>
    </row>
    <row r="42" spans="1:61" ht="14.45" customHeight="1" x14ac:dyDescent="0.15">
      <c r="A42" s="189"/>
      <c r="B42" s="443" t="str">
        <f>BE5</f>
        <v>R２年  ３月７日</v>
      </c>
      <c r="C42" s="444"/>
      <c r="D42" s="444"/>
      <c r="E42" s="444"/>
      <c r="F42" s="444"/>
      <c r="G42" s="444"/>
      <c r="H42" s="444"/>
      <c r="I42" s="444"/>
      <c r="J42" s="445"/>
      <c r="K42" s="446" t="s">
        <v>110</v>
      </c>
      <c r="L42" s="422"/>
      <c r="M42" s="422"/>
      <c r="N42" s="422"/>
      <c r="O42" s="192" t="str">
        <f>BE8</f>
        <v>B＆G Aｺｰﾄ</v>
      </c>
      <c r="P42" s="193"/>
      <c r="Q42" s="193"/>
      <c r="R42" s="193"/>
      <c r="S42" s="126"/>
      <c r="T42" s="193" t="s">
        <v>111</v>
      </c>
      <c r="U42" s="193"/>
      <c r="V42" s="193"/>
      <c r="W42" s="193"/>
      <c r="X42" s="193"/>
      <c r="Y42" s="193"/>
      <c r="Z42" s="194"/>
      <c r="AA42" s="195"/>
      <c r="AB42" s="196"/>
      <c r="AC42" s="443" t="str">
        <f>BE5</f>
        <v>R２年  ３月７日</v>
      </c>
      <c r="AD42" s="444"/>
      <c r="AE42" s="444"/>
      <c r="AF42" s="444"/>
      <c r="AG42" s="444"/>
      <c r="AH42" s="444"/>
      <c r="AI42" s="444"/>
      <c r="AJ42" s="444"/>
      <c r="AK42" s="445"/>
      <c r="AL42" s="446" t="s">
        <v>110</v>
      </c>
      <c r="AM42" s="422"/>
      <c r="AN42" s="422"/>
      <c r="AO42" s="422"/>
      <c r="AP42" s="192" t="str">
        <f>BH8</f>
        <v>B＆G Bｺｰﾄ</v>
      </c>
      <c r="AQ42" s="193"/>
      <c r="AR42" s="193"/>
      <c r="AS42" s="193"/>
      <c r="AT42" s="126"/>
      <c r="AU42" s="193" t="s">
        <v>111</v>
      </c>
      <c r="AV42" s="193"/>
      <c r="AW42" s="193"/>
      <c r="AX42" s="193"/>
      <c r="AY42" s="193"/>
      <c r="AZ42" s="193"/>
      <c r="BA42" s="194"/>
      <c r="BB42" s="126"/>
      <c r="BC42" s="126"/>
      <c r="BD42" s="126"/>
      <c r="BE42" s="126"/>
      <c r="BF42" s="126"/>
      <c r="BG42" s="126"/>
      <c r="BH42" s="126"/>
      <c r="BI42" s="126"/>
    </row>
    <row r="43" spans="1:61" ht="12.6" customHeight="1" thickBot="1" x14ac:dyDescent="0.2">
      <c r="A43" s="189"/>
      <c r="B43" s="447" t="s">
        <v>112</v>
      </c>
      <c r="C43" s="448"/>
      <c r="D43" s="448"/>
      <c r="E43" s="449"/>
      <c r="F43" s="431" t="str">
        <f>BD14</f>
        <v>10：40～</v>
      </c>
      <c r="G43" s="431"/>
      <c r="H43" s="431"/>
      <c r="I43" s="431"/>
      <c r="J43" s="432"/>
      <c r="K43" s="433" t="s">
        <v>113</v>
      </c>
      <c r="L43" s="434"/>
      <c r="M43" s="434"/>
      <c r="N43" s="434"/>
      <c r="O43" s="434"/>
      <c r="P43" s="435"/>
      <c r="Q43" s="436" t="s">
        <v>114</v>
      </c>
      <c r="R43" s="437"/>
      <c r="S43" s="438"/>
      <c r="T43" s="439" t="s">
        <v>115</v>
      </c>
      <c r="U43" s="439"/>
      <c r="V43" s="439"/>
      <c r="W43" s="439"/>
      <c r="X43" s="439"/>
      <c r="Y43" s="439"/>
      <c r="Z43" s="440"/>
      <c r="AA43" s="195"/>
      <c r="AB43" s="196"/>
      <c r="AC43" s="447" t="s">
        <v>112</v>
      </c>
      <c r="AD43" s="448"/>
      <c r="AE43" s="448"/>
      <c r="AF43" s="449"/>
      <c r="AG43" s="431" t="str">
        <f>BD14</f>
        <v>10：40～</v>
      </c>
      <c r="AH43" s="431"/>
      <c r="AI43" s="431"/>
      <c r="AJ43" s="431"/>
      <c r="AK43" s="432"/>
      <c r="AL43" s="433" t="s">
        <v>113</v>
      </c>
      <c r="AM43" s="434"/>
      <c r="AN43" s="434"/>
      <c r="AO43" s="434"/>
      <c r="AP43" s="434"/>
      <c r="AQ43" s="435"/>
      <c r="AR43" s="436" t="s">
        <v>114</v>
      </c>
      <c r="AS43" s="437"/>
      <c r="AT43" s="438"/>
      <c r="AU43" s="439" t="s">
        <v>115</v>
      </c>
      <c r="AV43" s="439"/>
      <c r="AW43" s="439"/>
      <c r="AX43" s="439"/>
      <c r="AY43" s="439"/>
      <c r="AZ43" s="439"/>
      <c r="BA43" s="440"/>
      <c r="BB43" s="126"/>
      <c r="BC43" s="126"/>
      <c r="BD43" s="126"/>
      <c r="BE43" s="126"/>
      <c r="BF43" s="126"/>
      <c r="BG43" s="126"/>
      <c r="BH43" s="126"/>
      <c r="BI43" s="126"/>
    </row>
    <row r="44" spans="1:61" ht="12.6" customHeight="1" x14ac:dyDescent="0.15">
      <c r="A44" s="189"/>
      <c r="B44" s="441" t="s">
        <v>118</v>
      </c>
      <c r="C44" s="421"/>
      <c r="D44" s="421"/>
      <c r="E44" s="442"/>
      <c r="F44" s="414" t="str">
        <f>BE14</f>
        <v>亀山</v>
      </c>
      <c r="G44" s="415"/>
      <c r="H44" s="415"/>
      <c r="I44" s="415"/>
      <c r="J44" s="415"/>
      <c r="K44" s="415"/>
      <c r="L44" s="416"/>
      <c r="M44" s="420" t="s">
        <v>119</v>
      </c>
      <c r="N44" s="421"/>
      <c r="O44" s="421"/>
      <c r="P44" s="423" t="str">
        <f>BF14</f>
        <v>愛知</v>
      </c>
      <c r="Q44" s="415"/>
      <c r="R44" s="415"/>
      <c r="S44" s="415"/>
      <c r="T44" s="415"/>
      <c r="U44" s="415"/>
      <c r="V44" s="424"/>
      <c r="W44" s="427" t="s">
        <v>118</v>
      </c>
      <c r="X44" s="421"/>
      <c r="Y44" s="421"/>
      <c r="Z44" s="428"/>
      <c r="AA44" s="195"/>
      <c r="AB44" s="196"/>
      <c r="AC44" s="441" t="s">
        <v>118</v>
      </c>
      <c r="AD44" s="421"/>
      <c r="AE44" s="421"/>
      <c r="AF44" s="442"/>
      <c r="AG44" s="414" t="str">
        <f>BH14</f>
        <v>彦根</v>
      </c>
      <c r="AH44" s="415"/>
      <c r="AI44" s="415"/>
      <c r="AJ44" s="415"/>
      <c r="AK44" s="415"/>
      <c r="AL44" s="415"/>
      <c r="AM44" s="416"/>
      <c r="AN44" s="420" t="s">
        <v>119</v>
      </c>
      <c r="AO44" s="421"/>
      <c r="AP44" s="421"/>
      <c r="AQ44" s="423" t="str">
        <f>BI14</f>
        <v>豊栄</v>
      </c>
      <c r="AR44" s="415"/>
      <c r="AS44" s="415"/>
      <c r="AT44" s="415"/>
      <c r="AU44" s="415"/>
      <c r="AV44" s="415"/>
      <c r="AW44" s="424"/>
      <c r="AX44" s="427" t="s">
        <v>118</v>
      </c>
      <c r="AY44" s="421"/>
      <c r="AZ44" s="421"/>
      <c r="BA44" s="428"/>
      <c r="BB44" s="126"/>
      <c r="BC44" s="126"/>
      <c r="BD44" s="126"/>
      <c r="BE44" s="126"/>
      <c r="BF44" s="126"/>
      <c r="BG44" s="126"/>
      <c r="BH44" s="126"/>
      <c r="BI44" s="126"/>
    </row>
    <row r="45" spans="1:61" ht="12.6" customHeight="1" x14ac:dyDescent="0.15">
      <c r="A45" s="189"/>
      <c r="B45" s="429" t="s">
        <v>120</v>
      </c>
      <c r="C45" s="411"/>
      <c r="D45" s="411" t="s">
        <v>121</v>
      </c>
      <c r="E45" s="430"/>
      <c r="F45" s="417"/>
      <c r="G45" s="418"/>
      <c r="H45" s="418"/>
      <c r="I45" s="418"/>
      <c r="J45" s="418"/>
      <c r="K45" s="418"/>
      <c r="L45" s="419"/>
      <c r="M45" s="422"/>
      <c r="N45" s="422"/>
      <c r="O45" s="422"/>
      <c r="P45" s="425"/>
      <c r="Q45" s="418"/>
      <c r="R45" s="418"/>
      <c r="S45" s="418"/>
      <c r="T45" s="418"/>
      <c r="U45" s="418"/>
      <c r="V45" s="426"/>
      <c r="W45" s="410" t="s">
        <v>120</v>
      </c>
      <c r="X45" s="411"/>
      <c r="Y45" s="411" t="s">
        <v>121</v>
      </c>
      <c r="Z45" s="412"/>
      <c r="AA45" s="195"/>
      <c r="AB45" s="196"/>
      <c r="AC45" s="429" t="s">
        <v>120</v>
      </c>
      <c r="AD45" s="411"/>
      <c r="AE45" s="411" t="s">
        <v>121</v>
      </c>
      <c r="AF45" s="430"/>
      <c r="AG45" s="417"/>
      <c r="AH45" s="418"/>
      <c r="AI45" s="418"/>
      <c r="AJ45" s="418"/>
      <c r="AK45" s="418"/>
      <c r="AL45" s="418"/>
      <c r="AM45" s="419"/>
      <c r="AN45" s="422"/>
      <c r="AO45" s="422"/>
      <c r="AP45" s="422"/>
      <c r="AQ45" s="425"/>
      <c r="AR45" s="418"/>
      <c r="AS45" s="418"/>
      <c r="AT45" s="418"/>
      <c r="AU45" s="418"/>
      <c r="AV45" s="418"/>
      <c r="AW45" s="426"/>
      <c r="AX45" s="410" t="s">
        <v>120</v>
      </c>
      <c r="AY45" s="411"/>
      <c r="AZ45" s="411" t="s">
        <v>121</v>
      </c>
      <c r="BA45" s="412"/>
      <c r="BB45" s="126"/>
      <c r="BC45" s="126"/>
      <c r="BD45" s="126"/>
      <c r="BE45" s="126"/>
      <c r="BF45" s="126"/>
      <c r="BG45" s="126"/>
      <c r="BH45" s="126"/>
      <c r="BI45" s="126"/>
    </row>
    <row r="46" spans="1:61" ht="12" customHeight="1" x14ac:dyDescent="0.15">
      <c r="A46" s="189"/>
      <c r="B46" s="413"/>
      <c r="C46" s="399"/>
      <c r="D46" s="399"/>
      <c r="E46" s="402"/>
      <c r="F46" s="403" t="s">
        <v>123</v>
      </c>
      <c r="G46" s="404"/>
      <c r="H46" s="404"/>
      <c r="I46" s="404"/>
      <c r="J46" s="404"/>
      <c r="K46" s="405"/>
      <c r="L46" s="197"/>
      <c r="M46" s="406" t="s">
        <v>124</v>
      </c>
      <c r="N46" s="406"/>
      <c r="O46" s="406"/>
      <c r="P46" s="198"/>
      <c r="Q46" s="403" t="s">
        <v>123</v>
      </c>
      <c r="R46" s="404"/>
      <c r="S46" s="404"/>
      <c r="T46" s="404"/>
      <c r="U46" s="404"/>
      <c r="V46" s="407"/>
      <c r="W46" s="408"/>
      <c r="X46" s="399"/>
      <c r="Y46" s="399"/>
      <c r="Z46" s="409"/>
      <c r="AA46" s="195"/>
      <c r="AB46" s="196"/>
      <c r="AC46" s="413"/>
      <c r="AD46" s="399"/>
      <c r="AE46" s="399"/>
      <c r="AF46" s="402"/>
      <c r="AG46" s="403" t="s">
        <v>123</v>
      </c>
      <c r="AH46" s="404"/>
      <c r="AI46" s="404"/>
      <c r="AJ46" s="404"/>
      <c r="AK46" s="404"/>
      <c r="AL46" s="405"/>
      <c r="AM46" s="197"/>
      <c r="AN46" s="406" t="s">
        <v>124</v>
      </c>
      <c r="AO46" s="406"/>
      <c r="AP46" s="406"/>
      <c r="AQ46" s="198"/>
      <c r="AR46" s="403" t="s">
        <v>123</v>
      </c>
      <c r="AS46" s="404"/>
      <c r="AT46" s="404"/>
      <c r="AU46" s="404"/>
      <c r="AV46" s="404"/>
      <c r="AW46" s="407"/>
      <c r="AX46" s="408"/>
      <c r="AY46" s="399"/>
      <c r="AZ46" s="399"/>
      <c r="BA46" s="409"/>
      <c r="BB46" s="126"/>
      <c r="BC46" s="126"/>
      <c r="BD46" s="126"/>
      <c r="BE46" s="126"/>
      <c r="BF46" s="126"/>
      <c r="BG46" s="126"/>
      <c r="BH46" s="126"/>
      <c r="BI46" s="126"/>
    </row>
    <row r="47" spans="1:61" ht="12" customHeight="1" x14ac:dyDescent="0.15">
      <c r="A47" s="189"/>
      <c r="B47" s="374"/>
      <c r="C47" s="367"/>
      <c r="D47" s="367"/>
      <c r="E47" s="375"/>
      <c r="F47" s="398"/>
      <c r="G47" s="399"/>
      <c r="H47" s="399"/>
      <c r="I47" s="399"/>
      <c r="J47" s="399"/>
      <c r="K47" s="399"/>
      <c r="L47" s="399"/>
      <c r="M47" s="400" t="s">
        <v>125</v>
      </c>
      <c r="N47" s="400"/>
      <c r="O47" s="400"/>
      <c r="P47" s="399"/>
      <c r="Q47" s="399"/>
      <c r="R47" s="399"/>
      <c r="S47" s="399"/>
      <c r="T47" s="399"/>
      <c r="U47" s="399"/>
      <c r="V47" s="401"/>
      <c r="W47" s="366"/>
      <c r="X47" s="367"/>
      <c r="Y47" s="367"/>
      <c r="Z47" s="368"/>
      <c r="AA47" s="195"/>
      <c r="AB47" s="196"/>
      <c r="AC47" s="374"/>
      <c r="AD47" s="367"/>
      <c r="AE47" s="367"/>
      <c r="AF47" s="375"/>
      <c r="AG47" s="398"/>
      <c r="AH47" s="399"/>
      <c r="AI47" s="399"/>
      <c r="AJ47" s="399"/>
      <c r="AK47" s="399"/>
      <c r="AL47" s="399"/>
      <c r="AM47" s="399"/>
      <c r="AN47" s="400" t="s">
        <v>125</v>
      </c>
      <c r="AO47" s="400"/>
      <c r="AP47" s="400"/>
      <c r="AQ47" s="399"/>
      <c r="AR47" s="399"/>
      <c r="AS47" s="399"/>
      <c r="AT47" s="399"/>
      <c r="AU47" s="399"/>
      <c r="AV47" s="399"/>
      <c r="AW47" s="401"/>
      <c r="AX47" s="366"/>
      <c r="AY47" s="367"/>
      <c r="AZ47" s="367"/>
      <c r="BA47" s="368"/>
      <c r="BB47" s="126"/>
      <c r="BC47" s="126"/>
      <c r="BD47" s="126"/>
      <c r="BE47" s="126"/>
      <c r="BF47" s="126"/>
      <c r="BG47" s="126"/>
      <c r="BH47" s="126"/>
      <c r="BI47" s="126"/>
    </row>
    <row r="48" spans="1:61" ht="12" customHeight="1" x14ac:dyDescent="0.15">
      <c r="A48" s="189"/>
      <c r="B48" s="374"/>
      <c r="C48" s="367"/>
      <c r="D48" s="367"/>
      <c r="E48" s="375"/>
      <c r="F48" s="391"/>
      <c r="G48" s="367"/>
      <c r="H48" s="367"/>
      <c r="I48" s="367"/>
      <c r="J48" s="367"/>
      <c r="K48" s="367"/>
      <c r="L48" s="367"/>
      <c r="M48" s="394"/>
      <c r="N48" s="394"/>
      <c r="O48" s="394"/>
      <c r="P48" s="367"/>
      <c r="Q48" s="367"/>
      <c r="R48" s="367"/>
      <c r="S48" s="367"/>
      <c r="T48" s="367"/>
      <c r="U48" s="367"/>
      <c r="V48" s="396"/>
      <c r="W48" s="366"/>
      <c r="X48" s="367"/>
      <c r="Y48" s="367"/>
      <c r="Z48" s="368"/>
      <c r="AA48" s="195"/>
      <c r="AB48" s="196"/>
      <c r="AC48" s="374"/>
      <c r="AD48" s="367"/>
      <c r="AE48" s="367"/>
      <c r="AF48" s="375"/>
      <c r="AG48" s="391"/>
      <c r="AH48" s="367"/>
      <c r="AI48" s="367"/>
      <c r="AJ48" s="367"/>
      <c r="AK48" s="367"/>
      <c r="AL48" s="367"/>
      <c r="AM48" s="367"/>
      <c r="AN48" s="394"/>
      <c r="AO48" s="394"/>
      <c r="AP48" s="394"/>
      <c r="AQ48" s="367"/>
      <c r="AR48" s="367"/>
      <c r="AS48" s="367"/>
      <c r="AT48" s="367"/>
      <c r="AU48" s="367"/>
      <c r="AV48" s="367"/>
      <c r="AW48" s="396"/>
      <c r="AX48" s="366"/>
      <c r="AY48" s="367"/>
      <c r="AZ48" s="367"/>
      <c r="BA48" s="368"/>
      <c r="BB48" s="126"/>
      <c r="BC48" s="126"/>
      <c r="BD48" s="126"/>
      <c r="BE48" s="126"/>
      <c r="BF48" s="126"/>
      <c r="BG48" s="126"/>
      <c r="BH48" s="126"/>
      <c r="BI48" s="126"/>
    </row>
    <row r="49" spans="1:61" ht="12" customHeight="1" x14ac:dyDescent="0.15">
      <c r="A49" s="189"/>
      <c r="B49" s="374"/>
      <c r="C49" s="367"/>
      <c r="D49" s="367"/>
      <c r="E49" s="375"/>
      <c r="F49" s="391"/>
      <c r="G49" s="367"/>
      <c r="H49" s="367"/>
      <c r="I49" s="367"/>
      <c r="J49" s="367"/>
      <c r="K49" s="367"/>
      <c r="L49" s="367"/>
      <c r="M49" s="394"/>
      <c r="N49" s="394"/>
      <c r="O49" s="394"/>
      <c r="P49" s="367"/>
      <c r="Q49" s="367"/>
      <c r="R49" s="367"/>
      <c r="S49" s="367"/>
      <c r="T49" s="367"/>
      <c r="U49" s="367"/>
      <c r="V49" s="396"/>
      <c r="W49" s="366"/>
      <c r="X49" s="367"/>
      <c r="Y49" s="367"/>
      <c r="Z49" s="368"/>
      <c r="AA49" s="189"/>
      <c r="AB49" s="190"/>
      <c r="AC49" s="374"/>
      <c r="AD49" s="367"/>
      <c r="AE49" s="367"/>
      <c r="AF49" s="375"/>
      <c r="AG49" s="391"/>
      <c r="AH49" s="367"/>
      <c r="AI49" s="367"/>
      <c r="AJ49" s="367"/>
      <c r="AK49" s="367"/>
      <c r="AL49" s="367"/>
      <c r="AM49" s="367"/>
      <c r="AN49" s="394"/>
      <c r="AO49" s="394"/>
      <c r="AP49" s="394"/>
      <c r="AQ49" s="367"/>
      <c r="AR49" s="367"/>
      <c r="AS49" s="367"/>
      <c r="AT49" s="367"/>
      <c r="AU49" s="367"/>
      <c r="AV49" s="367"/>
      <c r="AW49" s="396"/>
      <c r="AX49" s="366"/>
      <c r="AY49" s="367"/>
      <c r="AZ49" s="367"/>
      <c r="BA49" s="368"/>
      <c r="BB49" s="126"/>
      <c r="BC49" s="126"/>
      <c r="BD49" s="126"/>
      <c r="BE49" s="126"/>
      <c r="BF49" s="126"/>
      <c r="BG49" s="126"/>
      <c r="BH49" s="126"/>
      <c r="BI49" s="126"/>
    </row>
    <row r="50" spans="1:61" ht="12" customHeight="1" x14ac:dyDescent="0.15">
      <c r="A50" s="189"/>
      <c r="B50" s="374"/>
      <c r="C50" s="367"/>
      <c r="D50" s="367"/>
      <c r="E50" s="375"/>
      <c r="F50" s="391"/>
      <c r="G50" s="367"/>
      <c r="H50" s="367"/>
      <c r="I50" s="367"/>
      <c r="J50" s="367"/>
      <c r="K50" s="367"/>
      <c r="L50" s="367"/>
      <c r="M50" s="394"/>
      <c r="N50" s="394"/>
      <c r="O50" s="394"/>
      <c r="P50" s="367"/>
      <c r="Q50" s="367"/>
      <c r="R50" s="367"/>
      <c r="S50" s="367"/>
      <c r="T50" s="367"/>
      <c r="U50" s="367"/>
      <c r="V50" s="396"/>
      <c r="W50" s="366"/>
      <c r="X50" s="367"/>
      <c r="Y50" s="367"/>
      <c r="Z50" s="368"/>
      <c r="AA50" s="195"/>
      <c r="AB50" s="196"/>
      <c r="AC50" s="374"/>
      <c r="AD50" s="367"/>
      <c r="AE50" s="367"/>
      <c r="AF50" s="375"/>
      <c r="AG50" s="391"/>
      <c r="AH50" s="367"/>
      <c r="AI50" s="367"/>
      <c r="AJ50" s="367"/>
      <c r="AK50" s="367"/>
      <c r="AL50" s="367"/>
      <c r="AM50" s="367"/>
      <c r="AN50" s="394"/>
      <c r="AO50" s="394"/>
      <c r="AP50" s="394"/>
      <c r="AQ50" s="367"/>
      <c r="AR50" s="367"/>
      <c r="AS50" s="367"/>
      <c r="AT50" s="367"/>
      <c r="AU50" s="367"/>
      <c r="AV50" s="367"/>
      <c r="AW50" s="396"/>
      <c r="AX50" s="366"/>
      <c r="AY50" s="367"/>
      <c r="AZ50" s="367"/>
      <c r="BA50" s="368"/>
      <c r="BB50" s="126"/>
      <c r="BC50" s="126"/>
      <c r="BD50" s="126"/>
      <c r="BE50" s="126"/>
      <c r="BF50" s="126"/>
      <c r="BG50" s="126"/>
      <c r="BH50" s="126"/>
      <c r="BI50" s="126"/>
    </row>
    <row r="51" spans="1:61" ht="12" customHeight="1" x14ac:dyDescent="0.15">
      <c r="A51" s="189"/>
      <c r="B51" s="374"/>
      <c r="C51" s="367"/>
      <c r="D51" s="367"/>
      <c r="E51" s="375"/>
      <c r="F51" s="391"/>
      <c r="G51" s="367"/>
      <c r="H51" s="367"/>
      <c r="I51" s="367"/>
      <c r="J51" s="367"/>
      <c r="K51" s="367"/>
      <c r="L51" s="367"/>
      <c r="M51" s="394" t="s">
        <v>130</v>
      </c>
      <c r="N51" s="394"/>
      <c r="O51" s="394"/>
      <c r="P51" s="367"/>
      <c r="Q51" s="367"/>
      <c r="R51" s="367"/>
      <c r="S51" s="367"/>
      <c r="T51" s="367"/>
      <c r="U51" s="367"/>
      <c r="V51" s="396"/>
      <c r="W51" s="366"/>
      <c r="X51" s="367"/>
      <c r="Y51" s="367"/>
      <c r="Z51" s="368"/>
      <c r="AA51" s="195"/>
      <c r="AB51" s="196"/>
      <c r="AC51" s="374"/>
      <c r="AD51" s="367"/>
      <c r="AE51" s="367"/>
      <c r="AF51" s="375"/>
      <c r="AG51" s="391"/>
      <c r="AH51" s="367"/>
      <c r="AI51" s="367"/>
      <c r="AJ51" s="367"/>
      <c r="AK51" s="367"/>
      <c r="AL51" s="367"/>
      <c r="AM51" s="367"/>
      <c r="AN51" s="394" t="s">
        <v>130</v>
      </c>
      <c r="AO51" s="394"/>
      <c r="AP51" s="394"/>
      <c r="AQ51" s="367"/>
      <c r="AR51" s="367"/>
      <c r="AS51" s="367"/>
      <c r="AT51" s="367"/>
      <c r="AU51" s="367"/>
      <c r="AV51" s="367"/>
      <c r="AW51" s="396"/>
      <c r="AX51" s="366"/>
      <c r="AY51" s="367"/>
      <c r="AZ51" s="367"/>
      <c r="BA51" s="368"/>
      <c r="BB51" s="126"/>
      <c r="BC51" s="126"/>
      <c r="BD51" s="126"/>
      <c r="BE51" s="126"/>
      <c r="BF51" s="126"/>
      <c r="BG51" s="126"/>
      <c r="BH51" s="126"/>
      <c r="BI51" s="126"/>
    </row>
    <row r="52" spans="1:61" ht="12" customHeight="1" x14ac:dyDescent="0.15">
      <c r="A52" s="189"/>
      <c r="B52" s="374"/>
      <c r="C52" s="367"/>
      <c r="D52" s="367"/>
      <c r="E52" s="375"/>
      <c r="F52" s="391"/>
      <c r="G52" s="367"/>
      <c r="H52" s="367"/>
      <c r="I52" s="367"/>
      <c r="J52" s="367"/>
      <c r="K52" s="367"/>
      <c r="L52" s="367"/>
      <c r="M52" s="394"/>
      <c r="N52" s="394"/>
      <c r="O52" s="394"/>
      <c r="P52" s="367"/>
      <c r="Q52" s="367"/>
      <c r="R52" s="367"/>
      <c r="S52" s="367"/>
      <c r="T52" s="367"/>
      <c r="U52" s="367"/>
      <c r="V52" s="396"/>
      <c r="W52" s="366"/>
      <c r="X52" s="367"/>
      <c r="Y52" s="367"/>
      <c r="Z52" s="368"/>
      <c r="AA52" s="195"/>
      <c r="AB52" s="196"/>
      <c r="AC52" s="374"/>
      <c r="AD52" s="367"/>
      <c r="AE52" s="367"/>
      <c r="AF52" s="375"/>
      <c r="AG52" s="391"/>
      <c r="AH52" s="367"/>
      <c r="AI52" s="367"/>
      <c r="AJ52" s="367"/>
      <c r="AK52" s="367"/>
      <c r="AL52" s="367"/>
      <c r="AM52" s="367"/>
      <c r="AN52" s="394"/>
      <c r="AO52" s="394"/>
      <c r="AP52" s="394"/>
      <c r="AQ52" s="367"/>
      <c r="AR52" s="367"/>
      <c r="AS52" s="367"/>
      <c r="AT52" s="367"/>
      <c r="AU52" s="367"/>
      <c r="AV52" s="367"/>
      <c r="AW52" s="396"/>
      <c r="AX52" s="366"/>
      <c r="AY52" s="367"/>
      <c r="AZ52" s="367"/>
      <c r="BA52" s="368"/>
      <c r="BB52" s="126"/>
      <c r="BC52" s="126"/>
      <c r="BD52" s="126"/>
      <c r="BE52" s="126"/>
      <c r="BF52" s="126"/>
      <c r="BG52" s="126"/>
      <c r="BH52" s="126"/>
      <c r="BI52" s="126"/>
    </row>
    <row r="53" spans="1:61" ht="12" customHeight="1" x14ac:dyDescent="0.15">
      <c r="A53" s="189"/>
      <c r="B53" s="374"/>
      <c r="C53" s="367"/>
      <c r="D53" s="367"/>
      <c r="E53" s="375"/>
      <c r="F53" s="391"/>
      <c r="G53" s="367"/>
      <c r="H53" s="367"/>
      <c r="I53" s="367"/>
      <c r="J53" s="367"/>
      <c r="K53" s="367"/>
      <c r="L53" s="367"/>
      <c r="M53" s="394"/>
      <c r="N53" s="394"/>
      <c r="O53" s="394"/>
      <c r="P53" s="367"/>
      <c r="Q53" s="367"/>
      <c r="R53" s="367"/>
      <c r="S53" s="367"/>
      <c r="T53" s="367"/>
      <c r="U53" s="367"/>
      <c r="V53" s="396"/>
      <c r="W53" s="366"/>
      <c r="X53" s="367"/>
      <c r="Y53" s="367"/>
      <c r="Z53" s="368"/>
      <c r="AA53" s="195"/>
      <c r="AB53" s="196"/>
      <c r="AC53" s="374"/>
      <c r="AD53" s="367"/>
      <c r="AE53" s="367"/>
      <c r="AF53" s="375"/>
      <c r="AG53" s="391"/>
      <c r="AH53" s="367"/>
      <c r="AI53" s="367"/>
      <c r="AJ53" s="367"/>
      <c r="AK53" s="367"/>
      <c r="AL53" s="367"/>
      <c r="AM53" s="367"/>
      <c r="AN53" s="394"/>
      <c r="AO53" s="394"/>
      <c r="AP53" s="394"/>
      <c r="AQ53" s="367"/>
      <c r="AR53" s="367"/>
      <c r="AS53" s="367"/>
      <c r="AT53" s="367"/>
      <c r="AU53" s="367"/>
      <c r="AV53" s="367"/>
      <c r="AW53" s="396"/>
      <c r="AX53" s="366"/>
      <c r="AY53" s="367"/>
      <c r="AZ53" s="367"/>
      <c r="BA53" s="368"/>
      <c r="BB53" s="126"/>
      <c r="BC53" s="126"/>
      <c r="BD53" s="126"/>
      <c r="BE53" s="126"/>
      <c r="BF53" s="126"/>
      <c r="BG53" s="126"/>
      <c r="BH53" s="126"/>
      <c r="BI53" s="126"/>
    </row>
    <row r="54" spans="1:61" ht="12" customHeight="1" x14ac:dyDescent="0.15">
      <c r="A54" s="189"/>
      <c r="B54" s="374"/>
      <c r="C54" s="367"/>
      <c r="D54" s="367"/>
      <c r="E54" s="375"/>
      <c r="F54" s="392"/>
      <c r="G54" s="393"/>
      <c r="H54" s="393"/>
      <c r="I54" s="393"/>
      <c r="J54" s="393"/>
      <c r="K54" s="393"/>
      <c r="L54" s="393"/>
      <c r="M54" s="395"/>
      <c r="N54" s="395"/>
      <c r="O54" s="395"/>
      <c r="P54" s="393"/>
      <c r="Q54" s="393"/>
      <c r="R54" s="393"/>
      <c r="S54" s="393"/>
      <c r="T54" s="393"/>
      <c r="U54" s="393"/>
      <c r="V54" s="397"/>
      <c r="W54" s="366"/>
      <c r="X54" s="367"/>
      <c r="Y54" s="367"/>
      <c r="Z54" s="368"/>
      <c r="AA54" s="195"/>
      <c r="AB54" s="196"/>
      <c r="AC54" s="374"/>
      <c r="AD54" s="367"/>
      <c r="AE54" s="367"/>
      <c r="AF54" s="375"/>
      <c r="AG54" s="392"/>
      <c r="AH54" s="393"/>
      <c r="AI54" s="393"/>
      <c r="AJ54" s="393"/>
      <c r="AK54" s="393"/>
      <c r="AL54" s="393"/>
      <c r="AM54" s="393"/>
      <c r="AN54" s="395"/>
      <c r="AO54" s="395"/>
      <c r="AP54" s="395"/>
      <c r="AQ54" s="393"/>
      <c r="AR54" s="393"/>
      <c r="AS54" s="393"/>
      <c r="AT54" s="393"/>
      <c r="AU54" s="393"/>
      <c r="AV54" s="393"/>
      <c r="AW54" s="397"/>
      <c r="AX54" s="366"/>
      <c r="AY54" s="367"/>
      <c r="AZ54" s="367"/>
      <c r="BA54" s="368"/>
      <c r="BB54" s="126"/>
      <c r="BC54" s="126"/>
      <c r="BD54" s="126"/>
      <c r="BE54" s="126"/>
      <c r="BF54" s="126"/>
      <c r="BG54" s="126"/>
      <c r="BH54" s="126"/>
      <c r="BI54" s="126"/>
    </row>
    <row r="55" spans="1:61" ht="12" customHeight="1" x14ac:dyDescent="0.15">
      <c r="A55" s="189"/>
      <c r="B55" s="374"/>
      <c r="C55" s="367"/>
      <c r="D55" s="367"/>
      <c r="E55" s="375"/>
      <c r="F55" s="376"/>
      <c r="G55" s="377"/>
      <c r="H55" s="377"/>
      <c r="I55" s="377"/>
      <c r="J55" s="377"/>
      <c r="K55" s="377"/>
      <c r="L55" s="378"/>
      <c r="M55" s="385" t="s">
        <v>133</v>
      </c>
      <c r="N55" s="377"/>
      <c r="O55" s="378"/>
      <c r="P55" s="385"/>
      <c r="Q55" s="377"/>
      <c r="R55" s="377"/>
      <c r="S55" s="377"/>
      <c r="T55" s="377"/>
      <c r="U55" s="377"/>
      <c r="V55" s="388"/>
      <c r="W55" s="366"/>
      <c r="X55" s="367"/>
      <c r="Y55" s="367"/>
      <c r="Z55" s="368"/>
      <c r="AA55" s="195"/>
      <c r="AB55" s="196"/>
      <c r="AC55" s="374"/>
      <c r="AD55" s="367"/>
      <c r="AE55" s="367"/>
      <c r="AF55" s="375"/>
      <c r="AG55" s="376"/>
      <c r="AH55" s="377"/>
      <c r="AI55" s="377"/>
      <c r="AJ55" s="377"/>
      <c r="AK55" s="377"/>
      <c r="AL55" s="377"/>
      <c r="AM55" s="378"/>
      <c r="AN55" s="385" t="s">
        <v>133</v>
      </c>
      <c r="AO55" s="377"/>
      <c r="AP55" s="378"/>
      <c r="AQ55" s="385"/>
      <c r="AR55" s="377"/>
      <c r="AS55" s="377"/>
      <c r="AT55" s="377"/>
      <c r="AU55" s="377"/>
      <c r="AV55" s="377"/>
      <c r="AW55" s="388"/>
      <c r="AX55" s="366"/>
      <c r="AY55" s="367"/>
      <c r="AZ55" s="367"/>
      <c r="BA55" s="368"/>
      <c r="BB55" s="126"/>
      <c r="BC55" s="126"/>
      <c r="BD55" s="126"/>
      <c r="BE55" s="126"/>
      <c r="BF55" s="126"/>
      <c r="BG55" s="126"/>
      <c r="BH55" s="126"/>
      <c r="BI55" s="126"/>
    </row>
    <row r="56" spans="1:61" ht="12" customHeight="1" x14ac:dyDescent="0.15">
      <c r="A56" s="189"/>
      <c r="B56" s="374"/>
      <c r="C56" s="367"/>
      <c r="D56" s="367"/>
      <c r="E56" s="375"/>
      <c r="F56" s="379"/>
      <c r="G56" s="380"/>
      <c r="H56" s="380"/>
      <c r="I56" s="380"/>
      <c r="J56" s="380"/>
      <c r="K56" s="380"/>
      <c r="L56" s="381"/>
      <c r="M56" s="386"/>
      <c r="N56" s="380"/>
      <c r="O56" s="381"/>
      <c r="P56" s="386"/>
      <c r="Q56" s="380"/>
      <c r="R56" s="380"/>
      <c r="S56" s="380"/>
      <c r="T56" s="380"/>
      <c r="U56" s="380"/>
      <c r="V56" s="389"/>
      <c r="W56" s="366"/>
      <c r="X56" s="367"/>
      <c r="Y56" s="367"/>
      <c r="Z56" s="368"/>
      <c r="AA56" s="195"/>
      <c r="AB56" s="196"/>
      <c r="AC56" s="374"/>
      <c r="AD56" s="367"/>
      <c r="AE56" s="367"/>
      <c r="AF56" s="375"/>
      <c r="AG56" s="379"/>
      <c r="AH56" s="380"/>
      <c r="AI56" s="380"/>
      <c r="AJ56" s="380"/>
      <c r="AK56" s="380"/>
      <c r="AL56" s="380"/>
      <c r="AM56" s="381"/>
      <c r="AN56" s="386"/>
      <c r="AO56" s="380"/>
      <c r="AP56" s="381"/>
      <c r="AQ56" s="386"/>
      <c r="AR56" s="380"/>
      <c r="AS56" s="380"/>
      <c r="AT56" s="380"/>
      <c r="AU56" s="380"/>
      <c r="AV56" s="380"/>
      <c r="AW56" s="389"/>
      <c r="AX56" s="366"/>
      <c r="AY56" s="367"/>
      <c r="AZ56" s="367"/>
      <c r="BA56" s="368"/>
      <c r="BB56" s="126"/>
      <c r="BC56" s="126"/>
      <c r="BD56" s="126"/>
      <c r="BE56" s="126"/>
      <c r="BF56" s="126"/>
      <c r="BG56" s="126"/>
      <c r="BH56" s="126"/>
      <c r="BI56" s="126"/>
    </row>
    <row r="57" spans="1:61" ht="12" customHeight="1" x14ac:dyDescent="0.15">
      <c r="A57" s="189"/>
      <c r="B57" s="374"/>
      <c r="C57" s="367"/>
      <c r="D57" s="367"/>
      <c r="E57" s="375"/>
      <c r="F57" s="379"/>
      <c r="G57" s="380"/>
      <c r="H57" s="380"/>
      <c r="I57" s="380"/>
      <c r="J57" s="380"/>
      <c r="K57" s="380"/>
      <c r="L57" s="381"/>
      <c r="M57" s="386"/>
      <c r="N57" s="380"/>
      <c r="O57" s="381"/>
      <c r="P57" s="386"/>
      <c r="Q57" s="380"/>
      <c r="R57" s="380"/>
      <c r="S57" s="380"/>
      <c r="T57" s="380"/>
      <c r="U57" s="380"/>
      <c r="V57" s="389"/>
      <c r="W57" s="366"/>
      <c r="X57" s="367"/>
      <c r="Y57" s="367"/>
      <c r="Z57" s="368"/>
      <c r="AA57" s="195"/>
      <c r="AB57" s="196"/>
      <c r="AC57" s="374"/>
      <c r="AD57" s="367"/>
      <c r="AE57" s="367"/>
      <c r="AF57" s="375"/>
      <c r="AG57" s="379"/>
      <c r="AH57" s="380"/>
      <c r="AI57" s="380"/>
      <c r="AJ57" s="380"/>
      <c r="AK57" s="380"/>
      <c r="AL57" s="380"/>
      <c r="AM57" s="381"/>
      <c r="AN57" s="386"/>
      <c r="AO57" s="380"/>
      <c r="AP57" s="381"/>
      <c r="AQ57" s="386"/>
      <c r="AR57" s="380"/>
      <c r="AS57" s="380"/>
      <c r="AT57" s="380"/>
      <c r="AU57" s="380"/>
      <c r="AV57" s="380"/>
      <c r="AW57" s="389"/>
      <c r="AX57" s="366"/>
      <c r="AY57" s="367"/>
      <c r="AZ57" s="367"/>
      <c r="BA57" s="368"/>
      <c r="BB57" s="126"/>
      <c r="BC57" s="126"/>
      <c r="BD57" s="126"/>
      <c r="BE57" s="126"/>
      <c r="BF57" s="126"/>
      <c r="BG57" s="126"/>
      <c r="BH57" s="126"/>
      <c r="BI57" s="126"/>
    </row>
    <row r="58" spans="1:61" ht="12" customHeight="1" thickBot="1" x14ac:dyDescent="0.2">
      <c r="A58" s="189"/>
      <c r="B58" s="369"/>
      <c r="C58" s="370"/>
      <c r="D58" s="370"/>
      <c r="E58" s="371"/>
      <c r="F58" s="382"/>
      <c r="G58" s="383"/>
      <c r="H58" s="383"/>
      <c r="I58" s="383"/>
      <c r="J58" s="383"/>
      <c r="K58" s="383"/>
      <c r="L58" s="384"/>
      <c r="M58" s="387"/>
      <c r="N58" s="383"/>
      <c r="O58" s="384"/>
      <c r="P58" s="387"/>
      <c r="Q58" s="383"/>
      <c r="R58" s="383"/>
      <c r="S58" s="383"/>
      <c r="T58" s="383"/>
      <c r="U58" s="383"/>
      <c r="V58" s="390"/>
      <c r="W58" s="372"/>
      <c r="X58" s="370"/>
      <c r="Y58" s="370"/>
      <c r="Z58" s="373"/>
      <c r="AA58" s="189"/>
      <c r="AB58" s="205"/>
      <c r="AC58" s="369"/>
      <c r="AD58" s="370"/>
      <c r="AE58" s="370"/>
      <c r="AF58" s="371"/>
      <c r="AG58" s="382"/>
      <c r="AH58" s="383"/>
      <c r="AI58" s="383"/>
      <c r="AJ58" s="383"/>
      <c r="AK58" s="383"/>
      <c r="AL58" s="383"/>
      <c r="AM58" s="384"/>
      <c r="AN58" s="387"/>
      <c r="AO58" s="383"/>
      <c r="AP58" s="384"/>
      <c r="AQ58" s="387"/>
      <c r="AR58" s="383"/>
      <c r="AS58" s="383"/>
      <c r="AT58" s="383"/>
      <c r="AU58" s="383"/>
      <c r="AV58" s="383"/>
      <c r="AW58" s="390"/>
      <c r="AX58" s="372"/>
      <c r="AY58" s="370"/>
      <c r="AZ58" s="370"/>
      <c r="BA58" s="373"/>
      <c r="BB58" s="126"/>
      <c r="BC58" s="126"/>
      <c r="BD58" s="126"/>
      <c r="BE58" s="126"/>
      <c r="BF58" s="126"/>
      <c r="BG58" s="126"/>
      <c r="BH58" s="126"/>
      <c r="BI58" s="126"/>
    </row>
    <row r="59" spans="1:61" ht="14.45" customHeight="1" x14ac:dyDescent="0.15">
      <c r="A59" s="189"/>
      <c r="B59" s="189"/>
      <c r="C59" s="206"/>
      <c r="D59" s="189"/>
      <c r="E59" s="189"/>
      <c r="F59" s="189"/>
      <c r="G59" s="206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89"/>
      <c r="U59" s="189"/>
      <c r="V59" s="189"/>
      <c r="W59" s="189"/>
      <c r="X59" s="189"/>
      <c r="Y59" s="206"/>
      <c r="Z59" s="189"/>
      <c r="AA59" s="189"/>
      <c r="AB59" s="190"/>
      <c r="AC59" s="189"/>
      <c r="AD59" s="189"/>
      <c r="AE59" s="189"/>
      <c r="AF59" s="189"/>
      <c r="AG59" s="189"/>
      <c r="AH59" s="189"/>
      <c r="AI59" s="189"/>
      <c r="AJ59" s="189"/>
      <c r="AK59" s="189"/>
      <c r="AL59" s="206"/>
      <c r="AM59" s="189"/>
      <c r="AN59" s="206"/>
      <c r="AO59" s="207"/>
      <c r="AP59" s="189"/>
      <c r="AQ59" s="189"/>
      <c r="AR59" s="206"/>
      <c r="AS59" s="189"/>
      <c r="AT59" s="189"/>
      <c r="AU59" s="189"/>
      <c r="AV59" s="189"/>
      <c r="AW59" s="189"/>
      <c r="AX59" s="206"/>
      <c r="AY59" s="206"/>
      <c r="AZ59" s="189"/>
      <c r="BA59" s="189"/>
      <c r="BB59" s="126"/>
      <c r="BC59" s="126"/>
      <c r="BD59" s="126"/>
      <c r="BE59" s="126"/>
      <c r="BF59" s="126"/>
      <c r="BG59" s="126"/>
      <c r="BH59" s="126"/>
      <c r="BI59" s="126"/>
    </row>
    <row r="60" spans="1:61" ht="14.45" customHeight="1" thickBot="1" x14ac:dyDescent="0.2">
      <c r="A60" s="189"/>
      <c r="B60" s="208"/>
      <c r="C60" s="196"/>
      <c r="D60" s="196"/>
      <c r="E60" s="196"/>
      <c r="F60" s="196"/>
      <c r="G60" s="196"/>
      <c r="H60" s="196"/>
      <c r="I60" s="196"/>
      <c r="J60" s="196"/>
      <c r="K60" s="196"/>
      <c r="L60" s="201"/>
      <c r="M60" s="201"/>
      <c r="N60" s="209"/>
      <c r="O60" s="201"/>
      <c r="P60" s="201"/>
      <c r="Q60" s="201"/>
      <c r="R60" s="201"/>
      <c r="S60" s="201"/>
      <c r="T60" s="201"/>
      <c r="U60" s="201"/>
      <c r="V60" s="201"/>
      <c r="W60" s="201"/>
      <c r="X60" s="196"/>
      <c r="Y60" s="196"/>
      <c r="Z60" s="196"/>
      <c r="AA60" s="202"/>
      <c r="AB60" s="203"/>
      <c r="AC60" s="196"/>
      <c r="AD60" s="196"/>
      <c r="AE60" s="196"/>
      <c r="AF60" s="196"/>
      <c r="AG60" s="196"/>
      <c r="AH60" s="196"/>
      <c r="AI60" s="196"/>
      <c r="AJ60" s="196"/>
      <c r="AK60" s="196"/>
      <c r="AL60" s="196"/>
      <c r="AM60" s="201"/>
      <c r="AN60" s="201"/>
      <c r="AO60" s="201"/>
      <c r="AP60" s="201"/>
      <c r="AQ60" s="201"/>
      <c r="AR60" s="201"/>
      <c r="AS60" s="201"/>
      <c r="AT60" s="201"/>
      <c r="AU60" s="201"/>
      <c r="AV60" s="201"/>
      <c r="AW60" s="201"/>
      <c r="AX60" s="201"/>
      <c r="AY60" s="196"/>
      <c r="AZ60" s="196"/>
      <c r="BA60" s="208"/>
      <c r="BB60" s="126"/>
      <c r="BC60" s="126"/>
      <c r="BD60" s="126"/>
      <c r="BE60" s="126"/>
      <c r="BF60" s="126"/>
      <c r="BG60" s="126"/>
      <c r="BH60" s="126"/>
      <c r="BI60" s="126"/>
    </row>
    <row r="61" spans="1:61" ht="14.45" customHeight="1" x14ac:dyDescent="0.15">
      <c r="A61" s="189"/>
      <c r="B61" s="450" t="s">
        <v>107</v>
      </c>
      <c r="C61" s="451"/>
      <c r="D61" s="451"/>
      <c r="E61" s="451"/>
      <c r="F61" s="451"/>
      <c r="G61" s="451"/>
      <c r="H61" s="451"/>
      <c r="I61" s="451"/>
      <c r="J61" s="452"/>
      <c r="K61" s="453" t="s">
        <v>108</v>
      </c>
      <c r="L61" s="421"/>
      <c r="M61" s="421"/>
      <c r="N61" s="421"/>
      <c r="O61" s="454" t="str">
        <f>O21</f>
        <v>北部 U9リーグ戦 第２節</v>
      </c>
      <c r="P61" s="454"/>
      <c r="Q61" s="454"/>
      <c r="R61" s="454"/>
      <c r="S61" s="454"/>
      <c r="T61" s="454"/>
      <c r="U61" s="454"/>
      <c r="V61" s="454"/>
      <c r="W61" s="454"/>
      <c r="X61" s="454"/>
      <c r="Y61" s="454"/>
      <c r="Z61" s="455"/>
      <c r="AA61" s="195"/>
      <c r="AB61" s="196"/>
      <c r="AC61" s="450" t="s">
        <v>107</v>
      </c>
      <c r="AD61" s="451"/>
      <c r="AE61" s="451"/>
      <c r="AF61" s="451"/>
      <c r="AG61" s="451"/>
      <c r="AH61" s="451"/>
      <c r="AI61" s="451"/>
      <c r="AJ61" s="451"/>
      <c r="AK61" s="452"/>
      <c r="AL61" s="453" t="s">
        <v>108</v>
      </c>
      <c r="AM61" s="421"/>
      <c r="AN61" s="421"/>
      <c r="AO61" s="421"/>
      <c r="AP61" s="454" t="str">
        <f>O21</f>
        <v>北部 U9リーグ戦 第２節</v>
      </c>
      <c r="AQ61" s="454"/>
      <c r="AR61" s="454"/>
      <c r="AS61" s="454"/>
      <c r="AT61" s="454"/>
      <c r="AU61" s="454"/>
      <c r="AV61" s="454"/>
      <c r="AW61" s="454"/>
      <c r="AX61" s="454"/>
      <c r="AY61" s="454"/>
      <c r="AZ61" s="454"/>
      <c r="BA61" s="455"/>
      <c r="BB61" s="126"/>
      <c r="BC61" s="126"/>
      <c r="BD61" s="126"/>
      <c r="BE61" s="126"/>
      <c r="BF61" s="126"/>
      <c r="BG61" s="126"/>
      <c r="BH61" s="126"/>
      <c r="BI61" s="126"/>
    </row>
    <row r="62" spans="1:61" ht="14.45" customHeight="1" x14ac:dyDescent="0.15">
      <c r="A62" s="189"/>
      <c r="B62" s="443" t="str">
        <f>BE5</f>
        <v>R２年  ３月７日</v>
      </c>
      <c r="C62" s="444"/>
      <c r="D62" s="444"/>
      <c r="E62" s="444"/>
      <c r="F62" s="444"/>
      <c r="G62" s="444"/>
      <c r="H62" s="444"/>
      <c r="I62" s="444"/>
      <c r="J62" s="445"/>
      <c r="K62" s="446" t="s">
        <v>110</v>
      </c>
      <c r="L62" s="422"/>
      <c r="M62" s="422"/>
      <c r="N62" s="422"/>
      <c r="O62" s="192" t="str">
        <f>BE8</f>
        <v>B＆G Aｺｰﾄ</v>
      </c>
      <c r="P62" s="193"/>
      <c r="Q62" s="193"/>
      <c r="R62" s="193"/>
      <c r="S62" s="126"/>
      <c r="T62" s="193" t="s">
        <v>111</v>
      </c>
      <c r="U62" s="193"/>
      <c r="V62" s="193"/>
      <c r="W62" s="193"/>
      <c r="X62" s="193"/>
      <c r="Y62" s="193"/>
      <c r="Z62" s="194"/>
      <c r="AA62" s="195"/>
      <c r="AB62" s="196"/>
      <c r="AC62" s="443" t="str">
        <f>BE5</f>
        <v>R２年  ３月７日</v>
      </c>
      <c r="AD62" s="444"/>
      <c r="AE62" s="444"/>
      <c r="AF62" s="444"/>
      <c r="AG62" s="444"/>
      <c r="AH62" s="444"/>
      <c r="AI62" s="444"/>
      <c r="AJ62" s="444"/>
      <c r="AK62" s="445"/>
      <c r="AL62" s="446" t="s">
        <v>110</v>
      </c>
      <c r="AM62" s="422"/>
      <c r="AN62" s="422"/>
      <c r="AO62" s="422"/>
      <c r="AP62" s="192" t="str">
        <f>BH8</f>
        <v>B＆G Bｺｰﾄ</v>
      </c>
      <c r="AQ62" s="193"/>
      <c r="AR62" s="193"/>
      <c r="AS62" s="193"/>
      <c r="AT62" s="126"/>
      <c r="AU62" s="193" t="s">
        <v>111</v>
      </c>
      <c r="AV62" s="193"/>
      <c r="AW62" s="193"/>
      <c r="AX62" s="193"/>
      <c r="AY62" s="193"/>
      <c r="AZ62" s="193"/>
      <c r="BA62" s="194"/>
      <c r="BB62" s="126"/>
      <c r="BC62" s="126"/>
      <c r="BD62" s="126"/>
      <c r="BE62" s="126"/>
      <c r="BF62" s="126"/>
      <c r="BG62" s="126"/>
      <c r="BH62" s="126"/>
      <c r="BI62" s="126"/>
    </row>
    <row r="63" spans="1:61" ht="12.6" customHeight="1" thickBot="1" x14ac:dyDescent="0.2">
      <c r="A63" s="189"/>
      <c r="B63" s="447" t="s">
        <v>112</v>
      </c>
      <c r="C63" s="448"/>
      <c r="D63" s="448"/>
      <c r="E63" s="449"/>
      <c r="F63" s="431" t="str">
        <f>BD16</f>
        <v>11：20～</v>
      </c>
      <c r="G63" s="431"/>
      <c r="H63" s="431"/>
      <c r="I63" s="431"/>
      <c r="J63" s="432"/>
      <c r="K63" s="433" t="s">
        <v>113</v>
      </c>
      <c r="L63" s="434"/>
      <c r="M63" s="434"/>
      <c r="N63" s="434"/>
      <c r="O63" s="434"/>
      <c r="P63" s="435"/>
      <c r="Q63" s="436" t="s">
        <v>114</v>
      </c>
      <c r="R63" s="437"/>
      <c r="S63" s="438"/>
      <c r="T63" s="439" t="s">
        <v>115</v>
      </c>
      <c r="U63" s="439"/>
      <c r="V63" s="439"/>
      <c r="W63" s="439"/>
      <c r="X63" s="439"/>
      <c r="Y63" s="439"/>
      <c r="Z63" s="440"/>
      <c r="AA63" s="195"/>
      <c r="AB63" s="196"/>
      <c r="AC63" s="447" t="s">
        <v>112</v>
      </c>
      <c r="AD63" s="448"/>
      <c r="AE63" s="448"/>
      <c r="AF63" s="449"/>
      <c r="AG63" s="431" t="str">
        <f>BD16</f>
        <v>11：20～</v>
      </c>
      <c r="AH63" s="431"/>
      <c r="AI63" s="431"/>
      <c r="AJ63" s="431"/>
      <c r="AK63" s="432"/>
      <c r="AL63" s="433" t="s">
        <v>113</v>
      </c>
      <c r="AM63" s="434"/>
      <c r="AN63" s="434"/>
      <c r="AO63" s="434"/>
      <c r="AP63" s="434"/>
      <c r="AQ63" s="435"/>
      <c r="AR63" s="436" t="s">
        <v>114</v>
      </c>
      <c r="AS63" s="437"/>
      <c r="AT63" s="438"/>
      <c r="AU63" s="439" t="s">
        <v>115</v>
      </c>
      <c r="AV63" s="439"/>
      <c r="AW63" s="439"/>
      <c r="AX63" s="439"/>
      <c r="AY63" s="439"/>
      <c r="AZ63" s="439"/>
      <c r="BA63" s="440"/>
      <c r="BB63" s="126"/>
      <c r="BC63" s="126"/>
      <c r="BD63" s="126"/>
      <c r="BE63" s="126"/>
      <c r="BF63" s="126"/>
      <c r="BG63" s="126"/>
      <c r="BH63" s="126"/>
      <c r="BI63" s="126"/>
    </row>
    <row r="64" spans="1:61" ht="12.6" customHeight="1" x14ac:dyDescent="0.15">
      <c r="A64" s="189"/>
      <c r="B64" s="441" t="s">
        <v>118</v>
      </c>
      <c r="C64" s="421"/>
      <c r="D64" s="421"/>
      <c r="E64" s="442"/>
      <c r="F64" s="414" t="str">
        <f>BE16</f>
        <v>旭森B</v>
      </c>
      <c r="G64" s="415"/>
      <c r="H64" s="415"/>
      <c r="I64" s="415"/>
      <c r="J64" s="415"/>
      <c r="K64" s="415"/>
      <c r="L64" s="416"/>
      <c r="M64" s="420" t="s">
        <v>119</v>
      </c>
      <c r="N64" s="421"/>
      <c r="O64" s="421"/>
      <c r="P64" s="423" t="str">
        <f>BF16</f>
        <v>城東</v>
      </c>
      <c r="Q64" s="415"/>
      <c r="R64" s="415"/>
      <c r="S64" s="415"/>
      <c r="T64" s="415"/>
      <c r="U64" s="415"/>
      <c r="V64" s="424"/>
      <c r="W64" s="427" t="s">
        <v>118</v>
      </c>
      <c r="X64" s="421"/>
      <c r="Y64" s="421"/>
      <c r="Z64" s="428"/>
      <c r="AA64" s="195"/>
      <c r="AB64" s="196"/>
      <c r="AC64" s="441" t="s">
        <v>118</v>
      </c>
      <c r="AD64" s="421"/>
      <c r="AE64" s="421"/>
      <c r="AF64" s="442"/>
      <c r="AG64" s="414" t="str">
        <f>BH16</f>
        <v>ﾌﾟﾗｲﾏﾘｰ</v>
      </c>
      <c r="AH64" s="415"/>
      <c r="AI64" s="415"/>
      <c r="AJ64" s="415"/>
      <c r="AK64" s="415"/>
      <c r="AL64" s="415"/>
      <c r="AM64" s="416"/>
      <c r="AN64" s="420" t="s">
        <v>119</v>
      </c>
      <c r="AO64" s="421"/>
      <c r="AP64" s="421"/>
      <c r="AQ64" s="423" t="str">
        <f>BI16</f>
        <v>旭森A</v>
      </c>
      <c r="AR64" s="415"/>
      <c r="AS64" s="415"/>
      <c r="AT64" s="415"/>
      <c r="AU64" s="415"/>
      <c r="AV64" s="415"/>
      <c r="AW64" s="424"/>
      <c r="AX64" s="427" t="s">
        <v>118</v>
      </c>
      <c r="AY64" s="421"/>
      <c r="AZ64" s="421"/>
      <c r="BA64" s="428"/>
      <c r="BB64" s="126"/>
      <c r="BC64" s="126"/>
      <c r="BD64" s="126"/>
      <c r="BE64" s="126"/>
      <c r="BF64" s="126"/>
      <c r="BG64" s="126"/>
      <c r="BH64" s="126"/>
      <c r="BI64" s="126"/>
    </row>
    <row r="65" spans="1:61" ht="12.6" customHeight="1" x14ac:dyDescent="0.15">
      <c r="A65" s="189"/>
      <c r="B65" s="429" t="s">
        <v>120</v>
      </c>
      <c r="C65" s="411"/>
      <c r="D65" s="411" t="s">
        <v>121</v>
      </c>
      <c r="E65" s="430"/>
      <c r="F65" s="417"/>
      <c r="G65" s="418"/>
      <c r="H65" s="418"/>
      <c r="I65" s="418"/>
      <c r="J65" s="418"/>
      <c r="K65" s="418"/>
      <c r="L65" s="419"/>
      <c r="M65" s="422"/>
      <c r="N65" s="422"/>
      <c r="O65" s="422"/>
      <c r="P65" s="425"/>
      <c r="Q65" s="418"/>
      <c r="R65" s="418"/>
      <c r="S65" s="418"/>
      <c r="T65" s="418"/>
      <c r="U65" s="418"/>
      <c r="V65" s="426"/>
      <c r="W65" s="410" t="s">
        <v>120</v>
      </c>
      <c r="X65" s="411"/>
      <c r="Y65" s="411" t="s">
        <v>121</v>
      </c>
      <c r="Z65" s="412"/>
      <c r="AA65" s="195"/>
      <c r="AB65" s="196"/>
      <c r="AC65" s="429" t="s">
        <v>120</v>
      </c>
      <c r="AD65" s="411"/>
      <c r="AE65" s="411" t="s">
        <v>121</v>
      </c>
      <c r="AF65" s="430"/>
      <c r="AG65" s="417"/>
      <c r="AH65" s="418"/>
      <c r="AI65" s="418"/>
      <c r="AJ65" s="418"/>
      <c r="AK65" s="418"/>
      <c r="AL65" s="418"/>
      <c r="AM65" s="419"/>
      <c r="AN65" s="422"/>
      <c r="AO65" s="422"/>
      <c r="AP65" s="422"/>
      <c r="AQ65" s="425"/>
      <c r="AR65" s="418"/>
      <c r="AS65" s="418"/>
      <c r="AT65" s="418"/>
      <c r="AU65" s="418"/>
      <c r="AV65" s="418"/>
      <c r="AW65" s="426"/>
      <c r="AX65" s="410" t="s">
        <v>120</v>
      </c>
      <c r="AY65" s="411"/>
      <c r="AZ65" s="411" t="s">
        <v>121</v>
      </c>
      <c r="BA65" s="412"/>
      <c r="BB65" s="126"/>
      <c r="BC65" s="126"/>
      <c r="BD65" s="126"/>
      <c r="BE65" s="126"/>
      <c r="BF65" s="126"/>
      <c r="BG65" s="126"/>
      <c r="BH65" s="126"/>
      <c r="BI65" s="126"/>
    </row>
    <row r="66" spans="1:61" ht="12" customHeight="1" x14ac:dyDescent="0.15">
      <c r="A66" s="189"/>
      <c r="B66" s="413"/>
      <c r="C66" s="399"/>
      <c r="D66" s="399"/>
      <c r="E66" s="402"/>
      <c r="F66" s="403" t="s">
        <v>123</v>
      </c>
      <c r="G66" s="404"/>
      <c r="H66" s="404"/>
      <c r="I66" s="404"/>
      <c r="J66" s="404"/>
      <c r="K66" s="405"/>
      <c r="L66" s="197"/>
      <c r="M66" s="406" t="s">
        <v>124</v>
      </c>
      <c r="N66" s="406"/>
      <c r="O66" s="406"/>
      <c r="P66" s="198"/>
      <c r="Q66" s="403" t="s">
        <v>123</v>
      </c>
      <c r="R66" s="404"/>
      <c r="S66" s="404"/>
      <c r="T66" s="404"/>
      <c r="U66" s="404"/>
      <c r="V66" s="407"/>
      <c r="W66" s="408"/>
      <c r="X66" s="399"/>
      <c r="Y66" s="399"/>
      <c r="Z66" s="409"/>
      <c r="AA66" s="195"/>
      <c r="AB66" s="196"/>
      <c r="AC66" s="413"/>
      <c r="AD66" s="399"/>
      <c r="AE66" s="399"/>
      <c r="AF66" s="402"/>
      <c r="AG66" s="403" t="s">
        <v>123</v>
      </c>
      <c r="AH66" s="404"/>
      <c r="AI66" s="404"/>
      <c r="AJ66" s="404"/>
      <c r="AK66" s="404"/>
      <c r="AL66" s="405"/>
      <c r="AM66" s="197"/>
      <c r="AN66" s="406" t="s">
        <v>124</v>
      </c>
      <c r="AO66" s="406"/>
      <c r="AP66" s="406"/>
      <c r="AQ66" s="198"/>
      <c r="AR66" s="403" t="s">
        <v>123</v>
      </c>
      <c r="AS66" s="404"/>
      <c r="AT66" s="404"/>
      <c r="AU66" s="404"/>
      <c r="AV66" s="404"/>
      <c r="AW66" s="407"/>
      <c r="AX66" s="408"/>
      <c r="AY66" s="399"/>
      <c r="AZ66" s="399"/>
      <c r="BA66" s="409"/>
      <c r="BB66" s="126"/>
      <c r="BC66" s="126"/>
      <c r="BD66" s="126"/>
      <c r="BE66" s="126"/>
      <c r="BF66" s="126"/>
      <c r="BG66" s="126"/>
      <c r="BH66" s="126"/>
      <c r="BI66" s="126"/>
    </row>
    <row r="67" spans="1:61" ht="12" customHeight="1" x14ac:dyDescent="0.15">
      <c r="A67" s="189"/>
      <c r="B67" s="374"/>
      <c r="C67" s="367"/>
      <c r="D67" s="367"/>
      <c r="E67" s="375"/>
      <c r="F67" s="398"/>
      <c r="G67" s="399"/>
      <c r="H67" s="399"/>
      <c r="I67" s="399"/>
      <c r="J67" s="399"/>
      <c r="K67" s="399"/>
      <c r="L67" s="399"/>
      <c r="M67" s="400" t="s">
        <v>125</v>
      </c>
      <c r="N67" s="400"/>
      <c r="O67" s="400"/>
      <c r="P67" s="399"/>
      <c r="Q67" s="399"/>
      <c r="R67" s="399"/>
      <c r="S67" s="399"/>
      <c r="T67" s="399"/>
      <c r="U67" s="399"/>
      <c r="V67" s="401"/>
      <c r="W67" s="366"/>
      <c r="X67" s="367"/>
      <c r="Y67" s="367"/>
      <c r="Z67" s="368"/>
      <c r="AA67" s="195"/>
      <c r="AB67" s="196"/>
      <c r="AC67" s="374"/>
      <c r="AD67" s="367"/>
      <c r="AE67" s="367"/>
      <c r="AF67" s="375"/>
      <c r="AG67" s="398"/>
      <c r="AH67" s="399"/>
      <c r="AI67" s="399"/>
      <c r="AJ67" s="399"/>
      <c r="AK67" s="399"/>
      <c r="AL67" s="399"/>
      <c r="AM67" s="399"/>
      <c r="AN67" s="400" t="s">
        <v>125</v>
      </c>
      <c r="AO67" s="400"/>
      <c r="AP67" s="400"/>
      <c r="AQ67" s="399"/>
      <c r="AR67" s="399"/>
      <c r="AS67" s="399"/>
      <c r="AT67" s="399"/>
      <c r="AU67" s="399"/>
      <c r="AV67" s="399"/>
      <c r="AW67" s="401"/>
      <c r="AX67" s="366"/>
      <c r="AY67" s="367"/>
      <c r="AZ67" s="367"/>
      <c r="BA67" s="368"/>
      <c r="BB67" s="126"/>
      <c r="BC67" s="126"/>
      <c r="BD67" s="126"/>
      <c r="BE67" s="126"/>
      <c r="BF67" s="126"/>
      <c r="BG67" s="126"/>
      <c r="BH67" s="126"/>
      <c r="BI67" s="126"/>
    </row>
    <row r="68" spans="1:61" ht="12" customHeight="1" x14ac:dyDescent="0.15">
      <c r="A68" s="189"/>
      <c r="B68" s="374"/>
      <c r="C68" s="367"/>
      <c r="D68" s="367"/>
      <c r="E68" s="375"/>
      <c r="F68" s="391"/>
      <c r="G68" s="367"/>
      <c r="H68" s="367"/>
      <c r="I68" s="367"/>
      <c r="J68" s="367"/>
      <c r="K68" s="367"/>
      <c r="L68" s="367"/>
      <c r="M68" s="394"/>
      <c r="N68" s="394"/>
      <c r="O68" s="394"/>
      <c r="P68" s="367"/>
      <c r="Q68" s="367"/>
      <c r="R68" s="367"/>
      <c r="S68" s="367"/>
      <c r="T68" s="367"/>
      <c r="U68" s="367"/>
      <c r="V68" s="396"/>
      <c r="W68" s="366"/>
      <c r="X68" s="367"/>
      <c r="Y68" s="367"/>
      <c r="Z68" s="368"/>
      <c r="AA68" s="195"/>
      <c r="AB68" s="196"/>
      <c r="AC68" s="374"/>
      <c r="AD68" s="367"/>
      <c r="AE68" s="367"/>
      <c r="AF68" s="375"/>
      <c r="AG68" s="391"/>
      <c r="AH68" s="367"/>
      <c r="AI68" s="367"/>
      <c r="AJ68" s="367"/>
      <c r="AK68" s="367"/>
      <c r="AL68" s="367"/>
      <c r="AM68" s="367"/>
      <c r="AN68" s="394"/>
      <c r="AO68" s="394"/>
      <c r="AP68" s="394"/>
      <c r="AQ68" s="367"/>
      <c r="AR68" s="367"/>
      <c r="AS68" s="367"/>
      <c r="AT68" s="367"/>
      <c r="AU68" s="367"/>
      <c r="AV68" s="367"/>
      <c r="AW68" s="396"/>
      <c r="AX68" s="366"/>
      <c r="AY68" s="367"/>
      <c r="AZ68" s="367"/>
      <c r="BA68" s="368"/>
      <c r="BB68" s="126"/>
      <c r="BC68" s="126"/>
      <c r="BD68" s="126"/>
      <c r="BE68" s="126"/>
      <c r="BF68" s="126"/>
      <c r="BG68" s="126"/>
      <c r="BH68" s="126"/>
      <c r="BI68" s="126"/>
    </row>
    <row r="69" spans="1:61" ht="12" customHeight="1" x14ac:dyDescent="0.15">
      <c r="A69" s="189"/>
      <c r="B69" s="374"/>
      <c r="C69" s="367"/>
      <c r="D69" s="367"/>
      <c r="E69" s="375"/>
      <c r="F69" s="391"/>
      <c r="G69" s="367"/>
      <c r="H69" s="367"/>
      <c r="I69" s="367"/>
      <c r="J69" s="367"/>
      <c r="K69" s="367"/>
      <c r="L69" s="367"/>
      <c r="M69" s="394"/>
      <c r="N69" s="394"/>
      <c r="O69" s="394"/>
      <c r="P69" s="367"/>
      <c r="Q69" s="367"/>
      <c r="R69" s="367"/>
      <c r="S69" s="367"/>
      <c r="T69" s="367"/>
      <c r="U69" s="367"/>
      <c r="V69" s="396"/>
      <c r="W69" s="366"/>
      <c r="X69" s="367"/>
      <c r="Y69" s="367"/>
      <c r="Z69" s="368"/>
      <c r="AA69" s="189"/>
      <c r="AB69" s="190"/>
      <c r="AC69" s="374"/>
      <c r="AD69" s="367"/>
      <c r="AE69" s="367"/>
      <c r="AF69" s="375"/>
      <c r="AG69" s="391"/>
      <c r="AH69" s="367"/>
      <c r="AI69" s="367"/>
      <c r="AJ69" s="367"/>
      <c r="AK69" s="367"/>
      <c r="AL69" s="367"/>
      <c r="AM69" s="367"/>
      <c r="AN69" s="394"/>
      <c r="AO69" s="394"/>
      <c r="AP69" s="394"/>
      <c r="AQ69" s="367"/>
      <c r="AR69" s="367"/>
      <c r="AS69" s="367"/>
      <c r="AT69" s="367"/>
      <c r="AU69" s="367"/>
      <c r="AV69" s="367"/>
      <c r="AW69" s="396"/>
      <c r="AX69" s="366"/>
      <c r="AY69" s="367"/>
      <c r="AZ69" s="367"/>
      <c r="BA69" s="368"/>
      <c r="BB69" s="126"/>
      <c r="BC69" s="126"/>
      <c r="BD69" s="126"/>
      <c r="BE69" s="126"/>
      <c r="BF69" s="126"/>
      <c r="BG69" s="126"/>
      <c r="BH69" s="126"/>
      <c r="BI69" s="126"/>
    </row>
    <row r="70" spans="1:61" ht="12" customHeight="1" x14ac:dyDescent="0.15">
      <c r="A70" s="189"/>
      <c r="B70" s="374"/>
      <c r="C70" s="367"/>
      <c r="D70" s="367"/>
      <c r="E70" s="375"/>
      <c r="F70" s="391"/>
      <c r="G70" s="367"/>
      <c r="H70" s="367"/>
      <c r="I70" s="367"/>
      <c r="J70" s="367"/>
      <c r="K70" s="367"/>
      <c r="L70" s="367"/>
      <c r="M70" s="394"/>
      <c r="N70" s="394"/>
      <c r="O70" s="394"/>
      <c r="P70" s="367"/>
      <c r="Q70" s="367"/>
      <c r="R70" s="367"/>
      <c r="S70" s="367"/>
      <c r="T70" s="367"/>
      <c r="U70" s="367"/>
      <c r="V70" s="396"/>
      <c r="W70" s="366"/>
      <c r="X70" s="367"/>
      <c r="Y70" s="367"/>
      <c r="Z70" s="368"/>
      <c r="AA70" s="195"/>
      <c r="AB70" s="196"/>
      <c r="AC70" s="374"/>
      <c r="AD70" s="367"/>
      <c r="AE70" s="367"/>
      <c r="AF70" s="375"/>
      <c r="AG70" s="391"/>
      <c r="AH70" s="367"/>
      <c r="AI70" s="367"/>
      <c r="AJ70" s="367"/>
      <c r="AK70" s="367"/>
      <c r="AL70" s="367"/>
      <c r="AM70" s="367"/>
      <c r="AN70" s="394"/>
      <c r="AO70" s="394"/>
      <c r="AP70" s="394"/>
      <c r="AQ70" s="367"/>
      <c r="AR70" s="367"/>
      <c r="AS70" s="367"/>
      <c r="AT70" s="367"/>
      <c r="AU70" s="367"/>
      <c r="AV70" s="367"/>
      <c r="AW70" s="396"/>
      <c r="AX70" s="366"/>
      <c r="AY70" s="367"/>
      <c r="AZ70" s="367"/>
      <c r="BA70" s="368"/>
      <c r="BB70" s="126"/>
      <c r="BC70" s="126"/>
      <c r="BD70" s="126"/>
      <c r="BE70" s="126"/>
      <c r="BF70" s="126"/>
      <c r="BG70" s="126"/>
      <c r="BH70" s="126"/>
      <c r="BI70" s="126"/>
    </row>
    <row r="71" spans="1:61" ht="12" customHeight="1" x14ac:dyDescent="0.15">
      <c r="A71" s="189"/>
      <c r="B71" s="374"/>
      <c r="C71" s="367"/>
      <c r="D71" s="367"/>
      <c r="E71" s="375"/>
      <c r="F71" s="391"/>
      <c r="G71" s="367"/>
      <c r="H71" s="367"/>
      <c r="I71" s="367"/>
      <c r="J71" s="367"/>
      <c r="K71" s="367"/>
      <c r="L71" s="367"/>
      <c r="M71" s="394" t="s">
        <v>130</v>
      </c>
      <c r="N71" s="394"/>
      <c r="O71" s="394"/>
      <c r="P71" s="367"/>
      <c r="Q71" s="367"/>
      <c r="R71" s="367"/>
      <c r="S71" s="367"/>
      <c r="T71" s="367"/>
      <c r="U71" s="367"/>
      <c r="V71" s="396"/>
      <c r="W71" s="366"/>
      <c r="X71" s="367"/>
      <c r="Y71" s="367"/>
      <c r="Z71" s="368"/>
      <c r="AA71" s="195"/>
      <c r="AB71" s="196"/>
      <c r="AC71" s="374"/>
      <c r="AD71" s="367"/>
      <c r="AE71" s="367"/>
      <c r="AF71" s="375"/>
      <c r="AG71" s="391"/>
      <c r="AH71" s="367"/>
      <c r="AI71" s="367"/>
      <c r="AJ71" s="367"/>
      <c r="AK71" s="367"/>
      <c r="AL71" s="367"/>
      <c r="AM71" s="367"/>
      <c r="AN71" s="394" t="s">
        <v>130</v>
      </c>
      <c r="AO71" s="394"/>
      <c r="AP71" s="394"/>
      <c r="AQ71" s="367"/>
      <c r="AR71" s="367"/>
      <c r="AS71" s="367"/>
      <c r="AT71" s="367"/>
      <c r="AU71" s="367"/>
      <c r="AV71" s="367"/>
      <c r="AW71" s="396"/>
      <c r="AX71" s="366"/>
      <c r="AY71" s="367"/>
      <c r="AZ71" s="367"/>
      <c r="BA71" s="368"/>
      <c r="BB71" s="126"/>
      <c r="BC71" s="126"/>
      <c r="BD71" s="126"/>
      <c r="BE71" s="126"/>
      <c r="BF71" s="126"/>
      <c r="BG71" s="126"/>
      <c r="BH71" s="126"/>
      <c r="BI71" s="126"/>
    </row>
    <row r="72" spans="1:61" ht="12" customHeight="1" x14ac:dyDescent="0.15">
      <c r="A72" s="189"/>
      <c r="B72" s="374"/>
      <c r="C72" s="367"/>
      <c r="D72" s="367"/>
      <c r="E72" s="375"/>
      <c r="F72" s="391"/>
      <c r="G72" s="367"/>
      <c r="H72" s="367"/>
      <c r="I72" s="367"/>
      <c r="J72" s="367"/>
      <c r="K72" s="367"/>
      <c r="L72" s="367"/>
      <c r="M72" s="394"/>
      <c r="N72" s="394"/>
      <c r="O72" s="394"/>
      <c r="P72" s="367"/>
      <c r="Q72" s="367"/>
      <c r="R72" s="367"/>
      <c r="S72" s="367"/>
      <c r="T72" s="367"/>
      <c r="U72" s="367"/>
      <c r="V72" s="396"/>
      <c r="W72" s="366"/>
      <c r="X72" s="367"/>
      <c r="Y72" s="367"/>
      <c r="Z72" s="368"/>
      <c r="AA72" s="195"/>
      <c r="AB72" s="196"/>
      <c r="AC72" s="374"/>
      <c r="AD72" s="367"/>
      <c r="AE72" s="367"/>
      <c r="AF72" s="375"/>
      <c r="AG72" s="391"/>
      <c r="AH72" s="367"/>
      <c r="AI72" s="367"/>
      <c r="AJ72" s="367"/>
      <c r="AK72" s="367"/>
      <c r="AL72" s="367"/>
      <c r="AM72" s="367"/>
      <c r="AN72" s="394"/>
      <c r="AO72" s="394"/>
      <c r="AP72" s="394"/>
      <c r="AQ72" s="367"/>
      <c r="AR72" s="367"/>
      <c r="AS72" s="367"/>
      <c r="AT72" s="367"/>
      <c r="AU72" s="367"/>
      <c r="AV72" s="367"/>
      <c r="AW72" s="396"/>
      <c r="AX72" s="366"/>
      <c r="AY72" s="367"/>
      <c r="AZ72" s="367"/>
      <c r="BA72" s="368"/>
      <c r="BB72" s="126"/>
      <c r="BC72" s="126"/>
      <c r="BD72" s="126"/>
      <c r="BE72" s="126"/>
      <c r="BF72" s="126"/>
      <c r="BG72" s="126"/>
      <c r="BH72" s="126"/>
      <c r="BI72" s="126"/>
    </row>
    <row r="73" spans="1:61" ht="12" customHeight="1" x14ac:dyDescent="0.15">
      <c r="A73" s="189"/>
      <c r="B73" s="374"/>
      <c r="C73" s="367"/>
      <c r="D73" s="367"/>
      <c r="E73" s="375"/>
      <c r="F73" s="391"/>
      <c r="G73" s="367"/>
      <c r="H73" s="367"/>
      <c r="I73" s="367"/>
      <c r="J73" s="367"/>
      <c r="K73" s="367"/>
      <c r="L73" s="367"/>
      <c r="M73" s="394"/>
      <c r="N73" s="394"/>
      <c r="O73" s="394"/>
      <c r="P73" s="367"/>
      <c r="Q73" s="367"/>
      <c r="R73" s="367"/>
      <c r="S73" s="367"/>
      <c r="T73" s="367"/>
      <c r="U73" s="367"/>
      <c r="V73" s="396"/>
      <c r="W73" s="366"/>
      <c r="X73" s="367"/>
      <c r="Y73" s="367"/>
      <c r="Z73" s="368"/>
      <c r="AA73" s="195"/>
      <c r="AB73" s="196"/>
      <c r="AC73" s="374"/>
      <c r="AD73" s="367"/>
      <c r="AE73" s="367"/>
      <c r="AF73" s="375"/>
      <c r="AG73" s="391"/>
      <c r="AH73" s="367"/>
      <c r="AI73" s="367"/>
      <c r="AJ73" s="367"/>
      <c r="AK73" s="367"/>
      <c r="AL73" s="367"/>
      <c r="AM73" s="367"/>
      <c r="AN73" s="394"/>
      <c r="AO73" s="394"/>
      <c r="AP73" s="394"/>
      <c r="AQ73" s="367"/>
      <c r="AR73" s="367"/>
      <c r="AS73" s="367"/>
      <c r="AT73" s="367"/>
      <c r="AU73" s="367"/>
      <c r="AV73" s="367"/>
      <c r="AW73" s="396"/>
      <c r="AX73" s="366"/>
      <c r="AY73" s="367"/>
      <c r="AZ73" s="367"/>
      <c r="BA73" s="368"/>
      <c r="BB73" s="126"/>
      <c r="BC73" s="126"/>
      <c r="BD73" s="126"/>
      <c r="BE73" s="126"/>
      <c r="BF73" s="126"/>
      <c r="BG73" s="126"/>
      <c r="BH73" s="126"/>
      <c r="BI73" s="126"/>
    </row>
    <row r="74" spans="1:61" ht="12" customHeight="1" x14ac:dyDescent="0.15">
      <c r="A74" s="189"/>
      <c r="B74" s="374"/>
      <c r="C74" s="367"/>
      <c r="D74" s="367"/>
      <c r="E74" s="375"/>
      <c r="F74" s="392"/>
      <c r="G74" s="393"/>
      <c r="H74" s="393"/>
      <c r="I74" s="393"/>
      <c r="J74" s="393"/>
      <c r="K74" s="393"/>
      <c r="L74" s="393"/>
      <c r="M74" s="395"/>
      <c r="N74" s="395"/>
      <c r="O74" s="395"/>
      <c r="P74" s="393"/>
      <c r="Q74" s="393"/>
      <c r="R74" s="393"/>
      <c r="S74" s="393"/>
      <c r="T74" s="393"/>
      <c r="U74" s="393"/>
      <c r="V74" s="397"/>
      <c r="W74" s="366"/>
      <c r="X74" s="367"/>
      <c r="Y74" s="367"/>
      <c r="Z74" s="368"/>
      <c r="AA74" s="195"/>
      <c r="AB74" s="196"/>
      <c r="AC74" s="374"/>
      <c r="AD74" s="367"/>
      <c r="AE74" s="367"/>
      <c r="AF74" s="375"/>
      <c r="AG74" s="392"/>
      <c r="AH74" s="393"/>
      <c r="AI74" s="393"/>
      <c r="AJ74" s="393"/>
      <c r="AK74" s="393"/>
      <c r="AL74" s="393"/>
      <c r="AM74" s="393"/>
      <c r="AN74" s="395"/>
      <c r="AO74" s="395"/>
      <c r="AP74" s="395"/>
      <c r="AQ74" s="393"/>
      <c r="AR74" s="393"/>
      <c r="AS74" s="393"/>
      <c r="AT74" s="393"/>
      <c r="AU74" s="393"/>
      <c r="AV74" s="393"/>
      <c r="AW74" s="397"/>
      <c r="AX74" s="366"/>
      <c r="AY74" s="367"/>
      <c r="AZ74" s="367"/>
      <c r="BA74" s="368"/>
      <c r="BB74" s="126"/>
      <c r="BC74" s="126"/>
      <c r="BD74" s="126"/>
      <c r="BE74" s="126"/>
      <c r="BF74" s="126"/>
      <c r="BG74" s="126"/>
      <c r="BH74" s="126"/>
      <c r="BI74" s="126"/>
    </row>
    <row r="75" spans="1:61" ht="12" customHeight="1" x14ac:dyDescent="0.15">
      <c r="A75" s="189"/>
      <c r="B75" s="374"/>
      <c r="C75" s="367"/>
      <c r="D75" s="367"/>
      <c r="E75" s="375"/>
      <c r="F75" s="376"/>
      <c r="G75" s="377"/>
      <c r="H75" s="377"/>
      <c r="I75" s="377"/>
      <c r="J75" s="377"/>
      <c r="K75" s="377"/>
      <c r="L75" s="378"/>
      <c r="M75" s="385" t="s">
        <v>133</v>
      </c>
      <c r="N75" s="377"/>
      <c r="O75" s="378"/>
      <c r="P75" s="385"/>
      <c r="Q75" s="377"/>
      <c r="R75" s="377"/>
      <c r="S75" s="377"/>
      <c r="T75" s="377"/>
      <c r="U75" s="377"/>
      <c r="V75" s="388"/>
      <c r="W75" s="366"/>
      <c r="X75" s="367"/>
      <c r="Y75" s="367"/>
      <c r="Z75" s="368"/>
      <c r="AA75" s="195"/>
      <c r="AB75" s="196"/>
      <c r="AC75" s="374"/>
      <c r="AD75" s="367"/>
      <c r="AE75" s="367"/>
      <c r="AF75" s="375"/>
      <c r="AG75" s="376"/>
      <c r="AH75" s="377"/>
      <c r="AI75" s="377"/>
      <c r="AJ75" s="377"/>
      <c r="AK75" s="377"/>
      <c r="AL75" s="377"/>
      <c r="AM75" s="378"/>
      <c r="AN75" s="385" t="s">
        <v>133</v>
      </c>
      <c r="AO75" s="377"/>
      <c r="AP75" s="378"/>
      <c r="AQ75" s="385"/>
      <c r="AR75" s="377"/>
      <c r="AS75" s="377"/>
      <c r="AT75" s="377"/>
      <c r="AU75" s="377"/>
      <c r="AV75" s="377"/>
      <c r="AW75" s="388"/>
      <c r="AX75" s="366"/>
      <c r="AY75" s="367"/>
      <c r="AZ75" s="367"/>
      <c r="BA75" s="368"/>
      <c r="BB75" s="126"/>
      <c r="BC75" s="126"/>
      <c r="BD75" s="126"/>
      <c r="BE75" s="126"/>
      <c r="BF75" s="126"/>
      <c r="BG75" s="126"/>
      <c r="BH75" s="126"/>
      <c r="BI75" s="126"/>
    </row>
    <row r="76" spans="1:61" ht="12" customHeight="1" x14ac:dyDescent="0.15">
      <c r="A76" s="189"/>
      <c r="B76" s="374"/>
      <c r="C76" s="367"/>
      <c r="D76" s="367"/>
      <c r="E76" s="375"/>
      <c r="F76" s="379"/>
      <c r="G76" s="380"/>
      <c r="H76" s="380"/>
      <c r="I76" s="380"/>
      <c r="J76" s="380"/>
      <c r="K76" s="380"/>
      <c r="L76" s="381"/>
      <c r="M76" s="386"/>
      <c r="N76" s="380"/>
      <c r="O76" s="381"/>
      <c r="P76" s="386"/>
      <c r="Q76" s="380"/>
      <c r="R76" s="380"/>
      <c r="S76" s="380"/>
      <c r="T76" s="380"/>
      <c r="U76" s="380"/>
      <c r="V76" s="389"/>
      <c r="W76" s="366"/>
      <c r="X76" s="367"/>
      <c r="Y76" s="367"/>
      <c r="Z76" s="368"/>
      <c r="AA76" s="195"/>
      <c r="AB76" s="196"/>
      <c r="AC76" s="374"/>
      <c r="AD76" s="367"/>
      <c r="AE76" s="367"/>
      <c r="AF76" s="375"/>
      <c r="AG76" s="379"/>
      <c r="AH76" s="380"/>
      <c r="AI76" s="380"/>
      <c r="AJ76" s="380"/>
      <c r="AK76" s="380"/>
      <c r="AL76" s="380"/>
      <c r="AM76" s="381"/>
      <c r="AN76" s="386"/>
      <c r="AO76" s="380"/>
      <c r="AP76" s="381"/>
      <c r="AQ76" s="386"/>
      <c r="AR76" s="380"/>
      <c r="AS76" s="380"/>
      <c r="AT76" s="380"/>
      <c r="AU76" s="380"/>
      <c r="AV76" s="380"/>
      <c r="AW76" s="389"/>
      <c r="AX76" s="366"/>
      <c r="AY76" s="367"/>
      <c r="AZ76" s="367"/>
      <c r="BA76" s="368"/>
      <c r="BB76" s="126"/>
      <c r="BC76" s="126"/>
      <c r="BD76" s="126"/>
      <c r="BE76" s="126"/>
      <c r="BF76" s="126"/>
      <c r="BG76" s="126"/>
      <c r="BH76" s="126"/>
      <c r="BI76" s="126"/>
    </row>
    <row r="77" spans="1:61" ht="12" customHeight="1" x14ac:dyDescent="0.15">
      <c r="A77" s="189"/>
      <c r="B77" s="374"/>
      <c r="C77" s="367"/>
      <c r="D77" s="367"/>
      <c r="E77" s="375"/>
      <c r="F77" s="379"/>
      <c r="G77" s="380"/>
      <c r="H77" s="380"/>
      <c r="I77" s="380"/>
      <c r="J77" s="380"/>
      <c r="K77" s="380"/>
      <c r="L77" s="381"/>
      <c r="M77" s="386"/>
      <c r="N77" s="380"/>
      <c r="O77" s="381"/>
      <c r="P77" s="386"/>
      <c r="Q77" s="380"/>
      <c r="R77" s="380"/>
      <c r="S77" s="380"/>
      <c r="T77" s="380"/>
      <c r="U77" s="380"/>
      <c r="V77" s="389"/>
      <c r="W77" s="366"/>
      <c r="X77" s="367"/>
      <c r="Y77" s="367"/>
      <c r="Z77" s="368"/>
      <c r="AA77" s="195"/>
      <c r="AB77" s="196"/>
      <c r="AC77" s="374"/>
      <c r="AD77" s="367"/>
      <c r="AE77" s="367"/>
      <c r="AF77" s="375"/>
      <c r="AG77" s="379"/>
      <c r="AH77" s="380"/>
      <c r="AI77" s="380"/>
      <c r="AJ77" s="380"/>
      <c r="AK77" s="380"/>
      <c r="AL77" s="380"/>
      <c r="AM77" s="381"/>
      <c r="AN77" s="386"/>
      <c r="AO77" s="380"/>
      <c r="AP77" s="381"/>
      <c r="AQ77" s="386"/>
      <c r="AR77" s="380"/>
      <c r="AS77" s="380"/>
      <c r="AT77" s="380"/>
      <c r="AU77" s="380"/>
      <c r="AV77" s="380"/>
      <c r="AW77" s="389"/>
      <c r="AX77" s="366"/>
      <c r="AY77" s="367"/>
      <c r="AZ77" s="367"/>
      <c r="BA77" s="368"/>
      <c r="BB77" s="126"/>
      <c r="BC77" s="126"/>
      <c r="BD77" s="126"/>
      <c r="BE77" s="126"/>
      <c r="BF77" s="126"/>
      <c r="BG77" s="126"/>
      <c r="BH77" s="126"/>
      <c r="BI77" s="126"/>
    </row>
    <row r="78" spans="1:61" ht="12" customHeight="1" thickBot="1" x14ac:dyDescent="0.2">
      <c r="A78" s="189"/>
      <c r="B78" s="369"/>
      <c r="C78" s="370"/>
      <c r="D78" s="370"/>
      <c r="E78" s="371"/>
      <c r="F78" s="382"/>
      <c r="G78" s="383"/>
      <c r="H78" s="383"/>
      <c r="I78" s="383"/>
      <c r="J78" s="383"/>
      <c r="K78" s="383"/>
      <c r="L78" s="384"/>
      <c r="M78" s="387"/>
      <c r="N78" s="383"/>
      <c r="O78" s="384"/>
      <c r="P78" s="387"/>
      <c r="Q78" s="383"/>
      <c r="R78" s="383"/>
      <c r="S78" s="383"/>
      <c r="T78" s="383"/>
      <c r="U78" s="383"/>
      <c r="V78" s="390"/>
      <c r="W78" s="372"/>
      <c r="X78" s="370"/>
      <c r="Y78" s="370"/>
      <c r="Z78" s="373"/>
      <c r="AA78" s="189"/>
      <c r="AB78" s="210"/>
      <c r="AC78" s="369"/>
      <c r="AD78" s="370"/>
      <c r="AE78" s="370"/>
      <c r="AF78" s="371"/>
      <c r="AG78" s="382"/>
      <c r="AH78" s="383"/>
      <c r="AI78" s="383"/>
      <c r="AJ78" s="383"/>
      <c r="AK78" s="383"/>
      <c r="AL78" s="383"/>
      <c r="AM78" s="384"/>
      <c r="AN78" s="387"/>
      <c r="AO78" s="383"/>
      <c r="AP78" s="384"/>
      <c r="AQ78" s="387"/>
      <c r="AR78" s="383"/>
      <c r="AS78" s="383"/>
      <c r="AT78" s="383"/>
      <c r="AU78" s="383"/>
      <c r="AV78" s="383"/>
      <c r="AW78" s="390"/>
      <c r="AX78" s="372"/>
      <c r="AY78" s="370"/>
      <c r="AZ78" s="370"/>
      <c r="BA78" s="373"/>
      <c r="BB78" s="126"/>
      <c r="BC78" s="126"/>
      <c r="BD78" s="126"/>
      <c r="BE78" s="126"/>
      <c r="BF78" s="126"/>
      <c r="BG78" s="126"/>
      <c r="BH78" s="126"/>
      <c r="BI78" s="126"/>
    </row>
    <row r="79" spans="1:61" ht="14.45" customHeight="1" x14ac:dyDescent="0.15">
      <c r="A79" s="189"/>
      <c r="B79" s="450" t="s">
        <v>107</v>
      </c>
      <c r="C79" s="451"/>
      <c r="D79" s="451"/>
      <c r="E79" s="451"/>
      <c r="F79" s="451"/>
      <c r="G79" s="451"/>
      <c r="H79" s="451"/>
      <c r="I79" s="451"/>
      <c r="J79" s="452"/>
      <c r="K79" s="453" t="s">
        <v>108</v>
      </c>
      <c r="L79" s="421"/>
      <c r="M79" s="421"/>
      <c r="N79" s="421"/>
      <c r="O79" s="459" t="str">
        <f>BE3</f>
        <v>北部 U9リーグ戦 第２節</v>
      </c>
      <c r="P79" s="460"/>
      <c r="Q79" s="460"/>
      <c r="R79" s="460"/>
      <c r="S79" s="460"/>
      <c r="T79" s="460"/>
      <c r="U79" s="460"/>
      <c r="V79" s="460"/>
      <c r="W79" s="460"/>
      <c r="X79" s="460"/>
      <c r="Y79" s="460"/>
      <c r="Z79" s="461"/>
      <c r="AA79" s="189"/>
      <c r="AB79" s="190"/>
      <c r="AC79" s="450" t="s">
        <v>107</v>
      </c>
      <c r="AD79" s="451"/>
      <c r="AE79" s="451"/>
      <c r="AF79" s="451"/>
      <c r="AG79" s="451"/>
      <c r="AH79" s="451"/>
      <c r="AI79" s="451"/>
      <c r="AJ79" s="451"/>
      <c r="AK79" s="452"/>
      <c r="AL79" s="453" t="s">
        <v>108</v>
      </c>
      <c r="AM79" s="421"/>
      <c r="AN79" s="421"/>
      <c r="AO79" s="421"/>
      <c r="AP79" s="459" t="str">
        <f>O79</f>
        <v>北部 U9リーグ戦 第２節</v>
      </c>
      <c r="AQ79" s="460"/>
      <c r="AR79" s="460"/>
      <c r="AS79" s="460"/>
      <c r="AT79" s="460"/>
      <c r="AU79" s="460"/>
      <c r="AV79" s="460"/>
      <c r="AW79" s="460"/>
      <c r="AX79" s="460"/>
      <c r="AY79" s="460"/>
      <c r="AZ79" s="460"/>
      <c r="BA79" s="461"/>
      <c r="BB79" s="126"/>
      <c r="BC79" s="126"/>
      <c r="BD79" s="126"/>
      <c r="BE79" s="126"/>
      <c r="BF79" s="126"/>
      <c r="BG79" s="126"/>
      <c r="BH79" s="126"/>
      <c r="BI79" s="126"/>
    </row>
    <row r="80" spans="1:61" ht="14.45" customHeight="1" x14ac:dyDescent="0.15">
      <c r="A80" s="189"/>
      <c r="B80" s="443" t="str">
        <f>BE5</f>
        <v>R２年  ３月７日</v>
      </c>
      <c r="C80" s="444"/>
      <c r="D80" s="444"/>
      <c r="E80" s="444"/>
      <c r="F80" s="444"/>
      <c r="G80" s="444"/>
      <c r="H80" s="444"/>
      <c r="I80" s="444"/>
      <c r="J80" s="445"/>
      <c r="K80" s="446" t="s">
        <v>110</v>
      </c>
      <c r="L80" s="422"/>
      <c r="M80" s="422"/>
      <c r="N80" s="422"/>
      <c r="O80" s="192" t="str">
        <f>BE8</f>
        <v>B＆G Aｺｰﾄ</v>
      </c>
      <c r="P80" s="193"/>
      <c r="Q80" s="193"/>
      <c r="R80" s="193"/>
      <c r="S80" s="126"/>
      <c r="T80" s="193" t="s">
        <v>111</v>
      </c>
      <c r="U80" s="193"/>
      <c r="V80" s="193"/>
      <c r="W80" s="193"/>
      <c r="X80" s="193"/>
      <c r="Y80" s="193"/>
      <c r="Z80" s="194"/>
      <c r="AA80" s="195"/>
      <c r="AB80" s="196"/>
      <c r="AC80" s="443" t="str">
        <f>BE5</f>
        <v>R２年  ３月７日</v>
      </c>
      <c r="AD80" s="444"/>
      <c r="AE80" s="444"/>
      <c r="AF80" s="444"/>
      <c r="AG80" s="444"/>
      <c r="AH80" s="444"/>
      <c r="AI80" s="444"/>
      <c r="AJ80" s="444"/>
      <c r="AK80" s="445"/>
      <c r="AL80" s="446" t="s">
        <v>110</v>
      </c>
      <c r="AM80" s="422"/>
      <c r="AN80" s="422"/>
      <c r="AO80" s="422"/>
      <c r="AP80" s="192" t="str">
        <f>BH8</f>
        <v>B＆G Bｺｰﾄ</v>
      </c>
      <c r="AQ80" s="193"/>
      <c r="AR80" s="193"/>
      <c r="AS80" s="193"/>
      <c r="AT80" s="126"/>
      <c r="AU80" s="193" t="s">
        <v>111</v>
      </c>
      <c r="AV80" s="193"/>
      <c r="AW80" s="193"/>
      <c r="AX80" s="193"/>
      <c r="AY80" s="193"/>
      <c r="AZ80" s="193"/>
      <c r="BA80" s="194"/>
      <c r="BB80" s="126"/>
      <c r="BC80" s="126"/>
      <c r="BD80" s="126"/>
      <c r="BE80" s="126"/>
      <c r="BF80" s="126"/>
      <c r="BG80" s="126"/>
      <c r="BH80" s="126"/>
      <c r="BI80" s="126"/>
    </row>
    <row r="81" spans="1:61" ht="12.6" customHeight="1" thickBot="1" x14ac:dyDescent="0.2">
      <c r="A81" s="189"/>
      <c r="B81" s="447" t="s">
        <v>112</v>
      </c>
      <c r="C81" s="448"/>
      <c r="D81" s="448"/>
      <c r="E81" s="449"/>
      <c r="F81" s="431" t="str">
        <f>BD18</f>
        <v>12：20～</v>
      </c>
      <c r="G81" s="431"/>
      <c r="H81" s="431"/>
      <c r="I81" s="431"/>
      <c r="J81" s="432"/>
      <c r="K81" s="433" t="s">
        <v>113</v>
      </c>
      <c r="L81" s="434"/>
      <c r="M81" s="434"/>
      <c r="N81" s="434"/>
      <c r="O81" s="434"/>
      <c r="P81" s="435"/>
      <c r="Q81" s="436" t="s">
        <v>114</v>
      </c>
      <c r="R81" s="437"/>
      <c r="S81" s="438"/>
      <c r="T81" s="439" t="s">
        <v>115</v>
      </c>
      <c r="U81" s="439"/>
      <c r="V81" s="439"/>
      <c r="W81" s="439"/>
      <c r="X81" s="439"/>
      <c r="Y81" s="439"/>
      <c r="Z81" s="440"/>
      <c r="AA81" s="195"/>
      <c r="AB81" s="196"/>
      <c r="AC81" s="447" t="s">
        <v>112</v>
      </c>
      <c r="AD81" s="448"/>
      <c r="AE81" s="448"/>
      <c r="AF81" s="449"/>
      <c r="AG81" s="431" t="str">
        <f>BD18</f>
        <v>12：20～</v>
      </c>
      <c r="AH81" s="431"/>
      <c r="AI81" s="431"/>
      <c r="AJ81" s="431"/>
      <c r="AK81" s="432"/>
      <c r="AL81" s="433" t="s">
        <v>113</v>
      </c>
      <c r="AM81" s="434"/>
      <c r="AN81" s="434"/>
      <c r="AO81" s="434"/>
      <c r="AP81" s="434"/>
      <c r="AQ81" s="435"/>
      <c r="AR81" s="436" t="s">
        <v>114</v>
      </c>
      <c r="AS81" s="437"/>
      <c r="AT81" s="438"/>
      <c r="AU81" s="439" t="s">
        <v>115</v>
      </c>
      <c r="AV81" s="439"/>
      <c r="AW81" s="439"/>
      <c r="AX81" s="439"/>
      <c r="AY81" s="439"/>
      <c r="AZ81" s="439"/>
      <c r="BA81" s="440"/>
      <c r="BB81" s="126"/>
      <c r="BC81" s="126"/>
      <c r="BD81" s="126"/>
      <c r="BE81" s="126"/>
      <c r="BF81" s="126"/>
      <c r="BG81" s="126"/>
      <c r="BH81" s="126"/>
      <c r="BI81" s="126"/>
    </row>
    <row r="82" spans="1:61" ht="12.6" customHeight="1" x14ac:dyDescent="0.15">
      <c r="A82" s="189"/>
      <c r="B82" s="441" t="s">
        <v>118</v>
      </c>
      <c r="C82" s="421"/>
      <c r="D82" s="421"/>
      <c r="E82" s="442"/>
      <c r="F82" s="414" t="str">
        <f>BE18</f>
        <v>亀山</v>
      </c>
      <c r="G82" s="415"/>
      <c r="H82" s="415"/>
      <c r="I82" s="415"/>
      <c r="J82" s="415"/>
      <c r="K82" s="415"/>
      <c r="L82" s="416"/>
      <c r="M82" s="420" t="s">
        <v>119</v>
      </c>
      <c r="N82" s="421"/>
      <c r="O82" s="421"/>
      <c r="P82" s="423" t="str">
        <f>BF18</f>
        <v>彦根</v>
      </c>
      <c r="Q82" s="415"/>
      <c r="R82" s="415"/>
      <c r="S82" s="415"/>
      <c r="T82" s="415"/>
      <c r="U82" s="415"/>
      <c r="V82" s="424"/>
      <c r="W82" s="427" t="s">
        <v>118</v>
      </c>
      <c r="X82" s="421"/>
      <c r="Y82" s="421"/>
      <c r="Z82" s="428"/>
      <c r="AA82" s="195"/>
      <c r="AB82" s="196"/>
      <c r="AC82" s="441" t="s">
        <v>118</v>
      </c>
      <c r="AD82" s="421"/>
      <c r="AE82" s="421"/>
      <c r="AF82" s="442"/>
      <c r="AG82" s="414" t="str">
        <f>BH18</f>
        <v>旭森B</v>
      </c>
      <c r="AH82" s="415"/>
      <c r="AI82" s="415"/>
      <c r="AJ82" s="415"/>
      <c r="AK82" s="415"/>
      <c r="AL82" s="415"/>
      <c r="AM82" s="416"/>
      <c r="AN82" s="420" t="s">
        <v>119</v>
      </c>
      <c r="AO82" s="421"/>
      <c r="AP82" s="421"/>
      <c r="AQ82" s="423" t="str">
        <f>BI18</f>
        <v>愛知</v>
      </c>
      <c r="AR82" s="415"/>
      <c r="AS82" s="415"/>
      <c r="AT82" s="415"/>
      <c r="AU82" s="415"/>
      <c r="AV82" s="415"/>
      <c r="AW82" s="424"/>
      <c r="AX82" s="427" t="s">
        <v>118</v>
      </c>
      <c r="AY82" s="421"/>
      <c r="AZ82" s="421"/>
      <c r="BA82" s="428"/>
      <c r="BB82" s="126"/>
      <c r="BC82" s="126"/>
      <c r="BD82" s="126"/>
      <c r="BE82" s="126"/>
      <c r="BF82" s="126"/>
      <c r="BG82" s="126"/>
      <c r="BH82" s="126"/>
      <c r="BI82" s="126"/>
    </row>
    <row r="83" spans="1:61" ht="12.6" customHeight="1" x14ac:dyDescent="0.15">
      <c r="A83" s="189"/>
      <c r="B83" s="429" t="s">
        <v>120</v>
      </c>
      <c r="C83" s="411"/>
      <c r="D83" s="411" t="s">
        <v>121</v>
      </c>
      <c r="E83" s="430"/>
      <c r="F83" s="417"/>
      <c r="G83" s="418"/>
      <c r="H83" s="418"/>
      <c r="I83" s="418"/>
      <c r="J83" s="418"/>
      <c r="K83" s="418"/>
      <c r="L83" s="419"/>
      <c r="M83" s="422"/>
      <c r="N83" s="422"/>
      <c r="O83" s="422"/>
      <c r="P83" s="425"/>
      <c r="Q83" s="418"/>
      <c r="R83" s="418"/>
      <c r="S83" s="418"/>
      <c r="T83" s="418"/>
      <c r="U83" s="418"/>
      <c r="V83" s="426"/>
      <c r="W83" s="410" t="s">
        <v>120</v>
      </c>
      <c r="X83" s="411"/>
      <c r="Y83" s="411" t="s">
        <v>121</v>
      </c>
      <c r="Z83" s="412"/>
      <c r="AA83" s="195"/>
      <c r="AB83" s="196"/>
      <c r="AC83" s="429" t="s">
        <v>120</v>
      </c>
      <c r="AD83" s="411"/>
      <c r="AE83" s="411" t="s">
        <v>121</v>
      </c>
      <c r="AF83" s="430"/>
      <c r="AG83" s="417"/>
      <c r="AH83" s="418"/>
      <c r="AI83" s="418"/>
      <c r="AJ83" s="418"/>
      <c r="AK83" s="418"/>
      <c r="AL83" s="418"/>
      <c r="AM83" s="419"/>
      <c r="AN83" s="422"/>
      <c r="AO83" s="422"/>
      <c r="AP83" s="422"/>
      <c r="AQ83" s="425"/>
      <c r="AR83" s="418"/>
      <c r="AS83" s="418"/>
      <c r="AT83" s="418"/>
      <c r="AU83" s="418"/>
      <c r="AV83" s="418"/>
      <c r="AW83" s="426"/>
      <c r="AX83" s="410" t="s">
        <v>120</v>
      </c>
      <c r="AY83" s="411"/>
      <c r="AZ83" s="411" t="s">
        <v>121</v>
      </c>
      <c r="BA83" s="412"/>
      <c r="BB83" s="126"/>
      <c r="BC83" s="126"/>
      <c r="BD83" s="126"/>
      <c r="BE83" s="126"/>
      <c r="BF83" s="126"/>
      <c r="BG83" s="126"/>
      <c r="BH83" s="126"/>
      <c r="BI83" s="126"/>
    </row>
    <row r="84" spans="1:61" ht="12" customHeight="1" x14ac:dyDescent="0.15">
      <c r="A84" s="189"/>
      <c r="B84" s="413"/>
      <c r="C84" s="399"/>
      <c r="D84" s="399"/>
      <c r="E84" s="402"/>
      <c r="F84" s="403" t="s">
        <v>123</v>
      </c>
      <c r="G84" s="404"/>
      <c r="H84" s="404"/>
      <c r="I84" s="404"/>
      <c r="J84" s="404"/>
      <c r="K84" s="405"/>
      <c r="L84" s="197"/>
      <c r="M84" s="406" t="s">
        <v>124</v>
      </c>
      <c r="N84" s="406"/>
      <c r="O84" s="406"/>
      <c r="P84" s="198"/>
      <c r="Q84" s="403" t="s">
        <v>123</v>
      </c>
      <c r="R84" s="404"/>
      <c r="S84" s="404"/>
      <c r="T84" s="404"/>
      <c r="U84" s="404"/>
      <c r="V84" s="407"/>
      <c r="W84" s="408"/>
      <c r="X84" s="399"/>
      <c r="Y84" s="399"/>
      <c r="Z84" s="409"/>
      <c r="AA84" s="195"/>
      <c r="AB84" s="196"/>
      <c r="AC84" s="413"/>
      <c r="AD84" s="399"/>
      <c r="AE84" s="399"/>
      <c r="AF84" s="402"/>
      <c r="AG84" s="403" t="s">
        <v>123</v>
      </c>
      <c r="AH84" s="404"/>
      <c r="AI84" s="404"/>
      <c r="AJ84" s="404"/>
      <c r="AK84" s="404"/>
      <c r="AL84" s="405"/>
      <c r="AM84" s="197"/>
      <c r="AN84" s="406" t="s">
        <v>124</v>
      </c>
      <c r="AO84" s="406"/>
      <c r="AP84" s="406"/>
      <c r="AQ84" s="198"/>
      <c r="AR84" s="403" t="s">
        <v>123</v>
      </c>
      <c r="AS84" s="404"/>
      <c r="AT84" s="404"/>
      <c r="AU84" s="404"/>
      <c r="AV84" s="404"/>
      <c r="AW84" s="407"/>
      <c r="AX84" s="408"/>
      <c r="AY84" s="399"/>
      <c r="AZ84" s="399"/>
      <c r="BA84" s="409"/>
      <c r="BB84" s="126"/>
      <c r="BC84" s="126"/>
      <c r="BD84" s="126"/>
      <c r="BE84" s="126"/>
      <c r="BF84" s="126"/>
      <c r="BG84" s="126"/>
      <c r="BH84" s="126"/>
      <c r="BI84" s="126"/>
    </row>
    <row r="85" spans="1:61" ht="12" customHeight="1" x14ac:dyDescent="0.15">
      <c r="A85" s="189"/>
      <c r="B85" s="374"/>
      <c r="C85" s="367"/>
      <c r="D85" s="367"/>
      <c r="E85" s="375"/>
      <c r="F85" s="398"/>
      <c r="G85" s="399"/>
      <c r="H85" s="399"/>
      <c r="I85" s="399"/>
      <c r="J85" s="399"/>
      <c r="K85" s="399"/>
      <c r="L85" s="399"/>
      <c r="M85" s="400" t="s">
        <v>125</v>
      </c>
      <c r="N85" s="400"/>
      <c r="O85" s="400"/>
      <c r="P85" s="399"/>
      <c r="Q85" s="399"/>
      <c r="R85" s="399"/>
      <c r="S85" s="399"/>
      <c r="T85" s="399"/>
      <c r="U85" s="399"/>
      <c r="V85" s="401"/>
      <c r="W85" s="366"/>
      <c r="X85" s="367"/>
      <c r="Y85" s="367"/>
      <c r="Z85" s="368"/>
      <c r="AA85" s="195"/>
      <c r="AB85" s="196"/>
      <c r="AC85" s="374"/>
      <c r="AD85" s="367"/>
      <c r="AE85" s="367"/>
      <c r="AF85" s="375"/>
      <c r="AG85" s="398"/>
      <c r="AH85" s="399"/>
      <c r="AI85" s="399"/>
      <c r="AJ85" s="399"/>
      <c r="AK85" s="399"/>
      <c r="AL85" s="399"/>
      <c r="AM85" s="399"/>
      <c r="AN85" s="400" t="s">
        <v>125</v>
      </c>
      <c r="AO85" s="400"/>
      <c r="AP85" s="400"/>
      <c r="AQ85" s="399"/>
      <c r="AR85" s="399"/>
      <c r="AS85" s="399"/>
      <c r="AT85" s="399"/>
      <c r="AU85" s="399"/>
      <c r="AV85" s="399"/>
      <c r="AW85" s="401"/>
      <c r="AX85" s="366"/>
      <c r="AY85" s="367"/>
      <c r="AZ85" s="367"/>
      <c r="BA85" s="368"/>
      <c r="BB85" s="126"/>
      <c r="BC85" s="126"/>
      <c r="BD85" s="126"/>
      <c r="BE85" s="126"/>
      <c r="BF85" s="126"/>
      <c r="BG85" s="126"/>
      <c r="BH85" s="126"/>
      <c r="BI85" s="126"/>
    </row>
    <row r="86" spans="1:61" ht="12" customHeight="1" x14ac:dyDescent="0.15">
      <c r="A86" s="189"/>
      <c r="B86" s="374"/>
      <c r="C86" s="367"/>
      <c r="D86" s="367"/>
      <c r="E86" s="375"/>
      <c r="F86" s="391"/>
      <c r="G86" s="367"/>
      <c r="H86" s="367"/>
      <c r="I86" s="367"/>
      <c r="J86" s="367"/>
      <c r="K86" s="367"/>
      <c r="L86" s="367"/>
      <c r="M86" s="394"/>
      <c r="N86" s="394"/>
      <c r="O86" s="394"/>
      <c r="P86" s="367"/>
      <c r="Q86" s="367"/>
      <c r="R86" s="367"/>
      <c r="S86" s="367"/>
      <c r="T86" s="367"/>
      <c r="U86" s="367"/>
      <c r="V86" s="396"/>
      <c r="W86" s="366"/>
      <c r="X86" s="367"/>
      <c r="Y86" s="367"/>
      <c r="Z86" s="368"/>
      <c r="AA86" s="195"/>
      <c r="AB86" s="196"/>
      <c r="AC86" s="374"/>
      <c r="AD86" s="367"/>
      <c r="AE86" s="367"/>
      <c r="AF86" s="375"/>
      <c r="AG86" s="391"/>
      <c r="AH86" s="367"/>
      <c r="AI86" s="367"/>
      <c r="AJ86" s="367"/>
      <c r="AK86" s="367"/>
      <c r="AL86" s="367"/>
      <c r="AM86" s="367"/>
      <c r="AN86" s="394"/>
      <c r="AO86" s="394"/>
      <c r="AP86" s="394"/>
      <c r="AQ86" s="367"/>
      <c r="AR86" s="367"/>
      <c r="AS86" s="367"/>
      <c r="AT86" s="367"/>
      <c r="AU86" s="367"/>
      <c r="AV86" s="367"/>
      <c r="AW86" s="396"/>
      <c r="AX86" s="366"/>
      <c r="AY86" s="367"/>
      <c r="AZ86" s="367"/>
      <c r="BA86" s="368"/>
      <c r="BB86" s="126"/>
      <c r="BC86" s="126"/>
      <c r="BD86" s="126"/>
      <c r="BE86" s="126"/>
      <c r="BF86" s="126"/>
      <c r="BG86" s="126"/>
      <c r="BH86" s="126"/>
      <c r="BI86" s="126"/>
    </row>
    <row r="87" spans="1:61" ht="12" customHeight="1" x14ac:dyDescent="0.15">
      <c r="A87" s="189"/>
      <c r="B87" s="374"/>
      <c r="C87" s="367"/>
      <c r="D87" s="367"/>
      <c r="E87" s="375"/>
      <c r="F87" s="391"/>
      <c r="G87" s="367"/>
      <c r="H87" s="367"/>
      <c r="I87" s="367"/>
      <c r="J87" s="367"/>
      <c r="K87" s="367"/>
      <c r="L87" s="367"/>
      <c r="M87" s="394"/>
      <c r="N87" s="394"/>
      <c r="O87" s="394"/>
      <c r="P87" s="367"/>
      <c r="Q87" s="367"/>
      <c r="R87" s="367"/>
      <c r="S87" s="367"/>
      <c r="T87" s="367"/>
      <c r="U87" s="367"/>
      <c r="V87" s="396"/>
      <c r="W87" s="366"/>
      <c r="X87" s="367"/>
      <c r="Y87" s="367"/>
      <c r="Z87" s="368"/>
      <c r="AA87" s="195"/>
      <c r="AB87" s="196"/>
      <c r="AC87" s="374"/>
      <c r="AD87" s="367"/>
      <c r="AE87" s="367"/>
      <c r="AF87" s="375"/>
      <c r="AG87" s="391"/>
      <c r="AH87" s="367"/>
      <c r="AI87" s="367"/>
      <c r="AJ87" s="367"/>
      <c r="AK87" s="367"/>
      <c r="AL87" s="367"/>
      <c r="AM87" s="367"/>
      <c r="AN87" s="394"/>
      <c r="AO87" s="394"/>
      <c r="AP87" s="394"/>
      <c r="AQ87" s="367"/>
      <c r="AR87" s="367"/>
      <c r="AS87" s="367"/>
      <c r="AT87" s="367"/>
      <c r="AU87" s="367"/>
      <c r="AV87" s="367"/>
      <c r="AW87" s="396"/>
      <c r="AX87" s="366"/>
      <c r="AY87" s="367"/>
      <c r="AZ87" s="367"/>
      <c r="BA87" s="368"/>
      <c r="BB87" s="126"/>
      <c r="BC87" s="126"/>
      <c r="BD87" s="126"/>
      <c r="BE87" s="126"/>
      <c r="BF87" s="126"/>
      <c r="BG87" s="126"/>
      <c r="BH87" s="126"/>
      <c r="BI87" s="126"/>
    </row>
    <row r="88" spans="1:61" ht="12" customHeight="1" x14ac:dyDescent="0.15">
      <c r="A88" s="189"/>
      <c r="B88" s="374"/>
      <c r="C88" s="367"/>
      <c r="D88" s="367"/>
      <c r="E88" s="375"/>
      <c r="F88" s="391"/>
      <c r="G88" s="367"/>
      <c r="H88" s="367"/>
      <c r="I88" s="367"/>
      <c r="J88" s="367"/>
      <c r="K88" s="367"/>
      <c r="L88" s="367"/>
      <c r="M88" s="394"/>
      <c r="N88" s="394"/>
      <c r="O88" s="394"/>
      <c r="P88" s="367"/>
      <c r="Q88" s="367"/>
      <c r="R88" s="367"/>
      <c r="S88" s="367"/>
      <c r="T88" s="367"/>
      <c r="U88" s="367"/>
      <c r="V88" s="396"/>
      <c r="W88" s="366"/>
      <c r="X88" s="367"/>
      <c r="Y88" s="367"/>
      <c r="Z88" s="368"/>
      <c r="AA88" s="189"/>
      <c r="AB88" s="190"/>
      <c r="AC88" s="374"/>
      <c r="AD88" s="367"/>
      <c r="AE88" s="367"/>
      <c r="AF88" s="375"/>
      <c r="AG88" s="391"/>
      <c r="AH88" s="367"/>
      <c r="AI88" s="367"/>
      <c r="AJ88" s="367"/>
      <c r="AK88" s="367"/>
      <c r="AL88" s="367"/>
      <c r="AM88" s="367"/>
      <c r="AN88" s="394"/>
      <c r="AO88" s="394"/>
      <c r="AP88" s="394"/>
      <c r="AQ88" s="367"/>
      <c r="AR88" s="367"/>
      <c r="AS88" s="367"/>
      <c r="AT88" s="367"/>
      <c r="AU88" s="367"/>
      <c r="AV88" s="367"/>
      <c r="AW88" s="396"/>
      <c r="AX88" s="366"/>
      <c r="AY88" s="367"/>
      <c r="AZ88" s="367"/>
      <c r="BA88" s="368"/>
      <c r="BB88" s="126"/>
      <c r="BC88" s="126"/>
      <c r="BD88" s="126"/>
      <c r="BE88" s="126"/>
      <c r="BF88" s="126"/>
      <c r="BG88" s="126"/>
      <c r="BH88" s="126"/>
      <c r="BI88" s="126"/>
    </row>
    <row r="89" spans="1:61" ht="12" customHeight="1" x14ac:dyDescent="0.15">
      <c r="A89" s="189"/>
      <c r="B89" s="374"/>
      <c r="C89" s="367"/>
      <c r="D89" s="367"/>
      <c r="E89" s="375"/>
      <c r="F89" s="391"/>
      <c r="G89" s="367"/>
      <c r="H89" s="367"/>
      <c r="I89" s="367"/>
      <c r="J89" s="367"/>
      <c r="K89" s="367"/>
      <c r="L89" s="367"/>
      <c r="M89" s="394" t="s">
        <v>130</v>
      </c>
      <c r="N89" s="394"/>
      <c r="O89" s="394"/>
      <c r="P89" s="367"/>
      <c r="Q89" s="367"/>
      <c r="R89" s="367"/>
      <c r="S89" s="367"/>
      <c r="T89" s="367"/>
      <c r="U89" s="367"/>
      <c r="V89" s="396"/>
      <c r="W89" s="366"/>
      <c r="X89" s="367"/>
      <c r="Y89" s="367"/>
      <c r="Z89" s="368"/>
      <c r="AA89" s="195"/>
      <c r="AB89" s="196"/>
      <c r="AC89" s="374"/>
      <c r="AD89" s="367"/>
      <c r="AE89" s="367"/>
      <c r="AF89" s="375"/>
      <c r="AG89" s="391"/>
      <c r="AH89" s="367"/>
      <c r="AI89" s="367"/>
      <c r="AJ89" s="367"/>
      <c r="AK89" s="367"/>
      <c r="AL89" s="367"/>
      <c r="AM89" s="367"/>
      <c r="AN89" s="394" t="s">
        <v>130</v>
      </c>
      <c r="AO89" s="394"/>
      <c r="AP89" s="394"/>
      <c r="AQ89" s="367"/>
      <c r="AR89" s="367"/>
      <c r="AS89" s="367"/>
      <c r="AT89" s="367"/>
      <c r="AU89" s="367"/>
      <c r="AV89" s="367"/>
      <c r="AW89" s="396"/>
      <c r="AX89" s="366"/>
      <c r="AY89" s="367"/>
      <c r="AZ89" s="367"/>
      <c r="BA89" s="368"/>
      <c r="BB89" s="126"/>
      <c r="BC89" s="126"/>
      <c r="BD89" s="126"/>
      <c r="BE89" s="126"/>
      <c r="BF89" s="126"/>
      <c r="BG89" s="126"/>
      <c r="BH89" s="126"/>
      <c r="BI89" s="126"/>
    </row>
    <row r="90" spans="1:61" ht="12" customHeight="1" x14ac:dyDescent="0.15">
      <c r="A90" s="189"/>
      <c r="B90" s="374"/>
      <c r="C90" s="367"/>
      <c r="D90" s="367"/>
      <c r="E90" s="375"/>
      <c r="F90" s="391"/>
      <c r="G90" s="367"/>
      <c r="H90" s="367"/>
      <c r="I90" s="367"/>
      <c r="J90" s="367"/>
      <c r="K90" s="367"/>
      <c r="L90" s="367"/>
      <c r="M90" s="394"/>
      <c r="N90" s="394"/>
      <c r="O90" s="394"/>
      <c r="P90" s="367"/>
      <c r="Q90" s="367"/>
      <c r="R90" s="367"/>
      <c r="S90" s="367"/>
      <c r="T90" s="367"/>
      <c r="U90" s="367"/>
      <c r="V90" s="396"/>
      <c r="W90" s="366"/>
      <c r="X90" s="367"/>
      <c r="Y90" s="367"/>
      <c r="Z90" s="368"/>
      <c r="AA90" s="195"/>
      <c r="AB90" s="196"/>
      <c r="AC90" s="374"/>
      <c r="AD90" s="367"/>
      <c r="AE90" s="367"/>
      <c r="AF90" s="375"/>
      <c r="AG90" s="391"/>
      <c r="AH90" s="367"/>
      <c r="AI90" s="367"/>
      <c r="AJ90" s="367"/>
      <c r="AK90" s="367"/>
      <c r="AL90" s="367"/>
      <c r="AM90" s="367"/>
      <c r="AN90" s="394"/>
      <c r="AO90" s="394"/>
      <c r="AP90" s="394"/>
      <c r="AQ90" s="367"/>
      <c r="AR90" s="367"/>
      <c r="AS90" s="367"/>
      <c r="AT90" s="367"/>
      <c r="AU90" s="367"/>
      <c r="AV90" s="367"/>
      <c r="AW90" s="396"/>
      <c r="AX90" s="366"/>
      <c r="AY90" s="367"/>
      <c r="AZ90" s="367"/>
      <c r="BA90" s="368"/>
      <c r="BB90" s="126"/>
      <c r="BC90" s="126"/>
      <c r="BD90" s="126"/>
      <c r="BE90" s="126"/>
      <c r="BF90" s="126"/>
      <c r="BG90" s="126"/>
      <c r="BH90" s="126"/>
      <c r="BI90" s="126"/>
    </row>
    <row r="91" spans="1:61" ht="12" customHeight="1" x14ac:dyDescent="0.15">
      <c r="A91" s="189"/>
      <c r="B91" s="374"/>
      <c r="C91" s="367"/>
      <c r="D91" s="367"/>
      <c r="E91" s="375"/>
      <c r="F91" s="391"/>
      <c r="G91" s="367"/>
      <c r="H91" s="367"/>
      <c r="I91" s="367"/>
      <c r="J91" s="367"/>
      <c r="K91" s="367"/>
      <c r="L91" s="367"/>
      <c r="M91" s="394"/>
      <c r="N91" s="394"/>
      <c r="O91" s="394"/>
      <c r="P91" s="367"/>
      <c r="Q91" s="367"/>
      <c r="R91" s="367"/>
      <c r="S91" s="367"/>
      <c r="T91" s="367"/>
      <c r="U91" s="367"/>
      <c r="V91" s="396"/>
      <c r="W91" s="366"/>
      <c r="X91" s="367"/>
      <c r="Y91" s="367"/>
      <c r="Z91" s="368"/>
      <c r="AA91" s="195"/>
      <c r="AB91" s="196"/>
      <c r="AC91" s="374"/>
      <c r="AD91" s="367"/>
      <c r="AE91" s="367"/>
      <c r="AF91" s="375"/>
      <c r="AG91" s="391"/>
      <c r="AH91" s="367"/>
      <c r="AI91" s="367"/>
      <c r="AJ91" s="367"/>
      <c r="AK91" s="367"/>
      <c r="AL91" s="367"/>
      <c r="AM91" s="367"/>
      <c r="AN91" s="394"/>
      <c r="AO91" s="394"/>
      <c r="AP91" s="394"/>
      <c r="AQ91" s="367"/>
      <c r="AR91" s="367"/>
      <c r="AS91" s="367"/>
      <c r="AT91" s="367"/>
      <c r="AU91" s="367"/>
      <c r="AV91" s="367"/>
      <c r="AW91" s="396"/>
      <c r="AX91" s="366"/>
      <c r="AY91" s="367"/>
      <c r="AZ91" s="367"/>
      <c r="BA91" s="368"/>
      <c r="BB91" s="126"/>
      <c r="BC91" s="126"/>
      <c r="BD91" s="126"/>
      <c r="BE91" s="126"/>
      <c r="BF91" s="126"/>
      <c r="BG91" s="126"/>
      <c r="BH91" s="126"/>
      <c r="BI91" s="126"/>
    </row>
    <row r="92" spans="1:61" ht="12" customHeight="1" x14ac:dyDescent="0.15">
      <c r="A92" s="189"/>
      <c r="B92" s="374"/>
      <c r="C92" s="367"/>
      <c r="D92" s="367"/>
      <c r="E92" s="375"/>
      <c r="F92" s="392"/>
      <c r="G92" s="393"/>
      <c r="H92" s="393"/>
      <c r="I92" s="393"/>
      <c r="J92" s="393"/>
      <c r="K92" s="393"/>
      <c r="L92" s="393"/>
      <c r="M92" s="395"/>
      <c r="N92" s="395"/>
      <c r="O92" s="395"/>
      <c r="P92" s="393"/>
      <c r="Q92" s="393"/>
      <c r="R92" s="393"/>
      <c r="S92" s="393"/>
      <c r="T92" s="393"/>
      <c r="U92" s="393"/>
      <c r="V92" s="397"/>
      <c r="W92" s="366"/>
      <c r="X92" s="367"/>
      <c r="Y92" s="367"/>
      <c r="Z92" s="368"/>
      <c r="AA92" s="195"/>
      <c r="AB92" s="196"/>
      <c r="AC92" s="374"/>
      <c r="AD92" s="367"/>
      <c r="AE92" s="367"/>
      <c r="AF92" s="375"/>
      <c r="AG92" s="392"/>
      <c r="AH92" s="393"/>
      <c r="AI92" s="393"/>
      <c r="AJ92" s="393"/>
      <c r="AK92" s="393"/>
      <c r="AL92" s="393"/>
      <c r="AM92" s="393"/>
      <c r="AN92" s="395"/>
      <c r="AO92" s="395"/>
      <c r="AP92" s="395"/>
      <c r="AQ92" s="393"/>
      <c r="AR92" s="393"/>
      <c r="AS92" s="393"/>
      <c r="AT92" s="393"/>
      <c r="AU92" s="393"/>
      <c r="AV92" s="393"/>
      <c r="AW92" s="397"/>
      <c r="AX92" s="366"/>
      <c r="AY92" s="367"/>
      <c r="AZ92" s="367"/>
      <c r="BA92" s="368"/>
      <c r="BB92" s="126"/>
      <c r="BC92" s="126"/>
      <c r="BD92" s="126"/>
      <c r="BE92" s="126"/>
      <c r="BF92" s="126"/>
      <c r="BG92" s="126"/>
      <c r="BH92" s="126"/>
      <c r="BI92" s="126"/>
    </row>
    <row r="93" spans="1:61" ht="12" customHeight="1" x14ac:dyDescent="0.15">
      <c r="A93" s="189"/>
      <c r="B93" s="374"/>
      <c r="C93" s="367"/>
      <c r="D93" s="367"/>
      <c r="E93" s="375"/>
      <c r="F93" s="376"/>
      <c r="G93" s="377"/>
      <c r="H93" s="377"/>
      <c r="I93" s="377"/>
      <c r="J93" s="377"/>
      <c r="K93" s="377"/>
      <c r="L93" s="378"/>
      <c r="M93" s="385" t="s">
        <v>133</v>
      </c>
      <c r="N93" s="377"/>
      <c r="O93" s="378"/>
      <c r="P93" s="385"/>
      <c r="Q93" s="377"/>
      <c r="R93" s="377"/>
      <c r="S93" s="377"/>
      <c r="T93" s="377"/>
      <c r="U93" s="377"/>
      <c r="V93" s="388"/>
      <c r="W93" s="366"/>
      <c r="X93" s="367"/>
      <c r="Y93" s="367"/>
      <c r="Z93" s="368"/>
      <c r="AA93" s="195"/>
      <c r="AB93" s="196"/>
      <c r="AC93" s="374"/>
      <c r="AD93" s="367"/>
      <c r="AE93" s="367"/>
      <c r="AF93" s="375"/>
      <c r="AG93" s="376"/>
      <c r="AH93" s="377"/>
      <c r="AI93" s="377"/>
      <c r="AJ93" s="377"/>
      <c r="AK93" s="377"/>
      <c r="AL93" s="377"/>
      <c r="AM93" s="378"/>
      <c r="AN93" s="385" t="s">
        <v>133</v>
      </c>
      <c r="AO93" s="377"/>
      <c r="AP93" s="378"/>
      <c r="AQ93" s="385"/>
      <c r="AR93" s="377"/>
      <c r="AS93" s="377"/>
      <c r="AT93" s="377"/>
      <c r="AU93" s="377"/>
      <c r="AV93" s="377"/>
      <c r="AW93" s="388"/>
      <c r="AX93" s="366"/>
      <c r="AY93" s="367"/>
      <c r="AZ93" s="367"/>
      <c r="BA93" s="368"/>
      <c r="BB93" s="126"/>
      <c r="BC93" s="126"/>
      <c r="BD93" s="126"/>
      <c r="BE93" s="126"/>
      <c r="BF93" s="126"/>
      <c r="BG93" s="126"/>
      <c r="BH93" s="126"/>
      <c r="BI93" s="126"/>
    </row>
    <row r="94" spans="1:61" ht="12" customHeight="1" x14ac:dyDescent="0.15">
      <c r="A94" s="189"/>
      <c r="B94" s="374"/>
      <c r="C94" s="367"/>
      <c r="D94" s="367"/>
      <c r="E94" s="375"/>
      <c r="F94" s="379"/>
      <c r="G94" s="380"/>
      <c r="H94" s="380"/>
      <c r="I94" s="380"/>
      <c r="J94" s="380"/>
      <c r="K94" s="380"/>
      <c r="L94" s="381"/>
      <c r="M94" s="386"/>
      <c r="N94" s="380"/>
      <c r="O94" s="381"/>
      <c r="P94" s="386"/>
      <c r="Q94" s="380"/>
      <c r="R94" s="380"/>
      <c r="S94" s="380"/>
      <c r="T94" s="380"/>
      <c r="U94" s="380"/>
      <c r="V94" s="389"/>
      <c r="W94" s="366"/>
      <c r="X94" s="367"/>
      <c r="Y94" s="367"/>
      <c r="Z94" s="368"/>
      <c r="AA94" s="195"/>
      <c r="AB94" s="196"/>
      <c r="AC94" s="374"/>
      <c r="AD94" s="367"/>
      <c r="AE94" s="367"/>
      <c r="AF94" s="375"/>
      <c r="AG94" s="379"/>
      <c r="AH94" s="380"/>
      <c r="AI94" s="380"/>
      <c r="AJ94" s="380"/>
      <c r="AK94" s="380"/>
      <c r="AL94" s="380"/>
      <c r="AM94" s="381"/>
      <c r="AN94" s="386"/>
      <c r="AO94" s="380"/>
      <c r="AP94" s="381"/>
      <c r="AQ94" s="386"/>
      <c r="AR94" s="380"/>
      <c r="AS94" s="380"/>
      <c r="AT94" s="380"/>
      <c r="AU94" s="380"/>
      <c r="AV94" s="380"/>
      <c r="AW94" s="389"/>
      <c r="AX94" s="366"/>
      <c r="AY94" s="367"/>
      <c r="AZ94" s="367"/>
      <c r="BA94" s="368"/>
      <c r="BB94" s="126"/>
      <c r="BC94" s="126"/>
      <c r="BD94" s="126"/>
      <c r="BE94" s="126"/>
      <c r="BF94" s="126"/>
      <c r="BG94" s="126"/>
      <c r="BH94" s="126"/>
      <c r="BI94" s="126"/>
    </row>
    <row r="95" spans="1:61" ht="12" customHeight="1" x14ac:dyDescent="0.15">
      <c r="A95" s="189"/>
      <c r="B95" s="374"/>
      <c r="C95" s="367"/>
      <c r="D95" s="367"/>
      <c r="E95" s="375"/>
      <c r="F95" s="379"/>
      <c r="G95" s="380"/>
      <c r="H95" s="380"/>
      <c r="I95" s="380"/>
      <c r="J95" s="380"/>
      <c r="K95" s="380"/>
      <c r="L95" s="381"/>
      <c r="M95" s="386"/>
      <c r="N95" s="380"/>
      <c r="O95" s="381"/>
      <c r="P95" s="386"/>
      <c r="Q95" s="380"/>
      <c r="R95" s="380"/>
      <c r="S95" s="380"/>
      <c r="T95" s="380"/>
      <c r="U95" s="380"/>
      <c r="V95" s="389"/>
      <c r="W95" s="366"/>
      <c r="X95" s="367"/>
      <c r="Y95" s="367"/>
      <c r="Z95" s="368"/>
      <c r="AA95" s="195"/>
      <c r="AB95" s="196"/>
      <c r="AC95" s="374"/>
      <c r="AD95" s="367"/>
      <c r="AE95" s="367"/>
      <c r="AF95" s="375"/>
      <c r="AG95" s="379"/>
      <c r="AH95" s="380"/>
      <c r="AI95" s="380"/>
      <c r="AJ95" s="380"/>
      <c r="AK95" s="380"/>
      <c r="AL95" s="380"/>
      <c r="AM95" s="381"/>
      <c r="AN95" s="386"/>
      <c r="AO95" s="380"/>
      <c r="AP95" s="381"/>
      <c r="AQ95" s="386"/>
      <c r="AR95" s="380"/>
      <c r="AS95" s="380"/>
      <c r="AT95" s="380"/>
      <c r="AU95" s="380"/>
      <c r="AV95" s="380"/>
      <c r="AW95" s="389"/>
      <c r="AX95" s="366"/>
      <c r="AY95" s="367"/>
      <c r="AZ95" s="367"/>
      <c r="BA95" s="368"/>
      <c r="BB95" s="126"/>
      <c r="BC95" s="126"/>
      <c r="BD95" s="126"/>
      <c r="BE95" s="126"/>
      <c r="BF95" s="126"/>
      <c r="BG95" s="126"/>
      <c r="BH95" s="126"/>
      <c r="BI95" s="126"/>
    </row>
    <row r="96" spans="1:61" ht="12" customHeight="1" thickBot="1" x14ac:dyDescent="0.2">
      <c r="A96" s="189"/>
      <c r="B96" s="369"/>
      <c r="C96" s="370"/>
      <c r="D96" s="370"/>
      <c r="E96" s="371"/>
      <c r="F96" s="382"/>
      <c r="G96" s="383"/>
      <c r="H96" s="383"/>
      <c r="I96" s="383"/>
      <c r="J96" s="383"/>
      <c r="K96" s="383"/>
      <c r="L96" s="384"/>
      <c r="M96" s="387"/>
      <c r="N96" s="383"/>
      <c r="O96" s="384"/>
      <c r="P96" s="387"/>
      <c r="Q96" s="383"/>
      <c r="R96" s="383"/>
      <c r="S96" s="383"/>
      <c r="T96" s="383"/>
      <c r="U96" s="383"/>
      <c r="V96" s="390"/>
      <c r="W96" s="372"/>
      <c r="X96" s="370"/>
      <c r="Y96" s="370"/>
      <c r="Z96" s="373"/>
      <c r="AA96" s="195"/>
      <c r="AB96" s="196"/>
      <c r="AC96" s="369"/>
      <c r="AD96" s="370"/>
      <c r="AE96" s="370"/>
      <c r="AF96" s="371"/>
      <c r="AG96" s="382"/>
      <c r="AH96" s="383"/>
      <c r="AI96" s="383"/>
      <c r="AJ96" s="383"/>
      <c r="AK96" s="383"/>
      <c r="AL96" s="383"/>
      <c r="AM96" s="384"/>
      <c r="AN96" s="387"/>
      <c r="AO96" s="383"/>
      <c r="AP96" s="384"/>
      <c r="AQ96" s="387"/>
      <c r="AR96" s="383"/>
      <c r="AS96" s="383"/>
      <c r="AT96" s="383"/>
      <c r="AU96" s="383"/>
      <c r="AV96" s="383"/>
      <c r="AW96" s="390"/>
      <c r="AX96" s="372"/>
      <c r="AY96" s="370"/>
      <c r="AZ96" s="370"/>
      <c r="BA96" s="373"/>
      <c r="BB96" s="126"/>
      <c r="BC96" s="126"/>
      <c r="BD96" s="126"/>
      <c r="BE96" s="126"/>
      <c r="BF96" s="126"/>
      <c r="BG96" s="126"/>
      <c r="BH96" s="126"/>
      <c r="BI96" s="126"/>
    </row>
    <row r="97" spans="1:61" ht="14.45" customHeight="1" x14ac:dyDescent="0.15">
      <c r="A97" s="189"/>
      <c r="B97" s="199"/>
      <c r="C97" s="200"/>
      <c r="D97" s="200"/>
      <c r="E97" s="200"/>
      <c r="F97" s="200"/>
      <c r="G97" s="200"/>
      <c r="H97" s="200"/>
      <c r="I97" s="200"/>
      <c r="J97" s="200"/>
      <c r="K97" s="200"/>
      <c r="L97" s="200"/>
      <c r="M97" s="200"/>
      <c r="N97" s="199"/>
      <c r="O97" s="200"/>
      <c r="P97" s="200"/>
      <c r="Q97" s="200"/>
      <c r="R97" s="200"/>
      <c r="S97" s="200"/>
      <c r="T97" s="200"/>
      <c r="U97" s="200"/>
      <c r="V97" s="200"/>
      <c r="W97" s="200"/>
      <c r="X97" s="200"/>
      <c r="Y97" s="200"/>
      <c r="Z97" s="200"/>
      <c r="AA97" s="189"/>
      <c r="AB97" s="190"/>
      <c r="AC97" s="200"/>
      <c r="AD97" s="200"/>
      <c r="AE97" s="200"/>
      <c r="AF97" s="200"/>
      <c r="AG97" s="200"/>
      <c r="AH97" s="200"/>
      <c r="AI97" s="200"/>
      <c r="AJ97" s="200"/>
      <c r="AK97" s="200"/>
      <c r="AL97" s="200"/>
      <c r="AM97" s="200"/>
      <c r="AN97" s="200"/>
      <c r="AO97" s="199"/>
      <c r="AP97" s="200"/>
      <c r="AQ97" s="200"/>
      <c r="AR97" s="200"/>
      <c r="AS97" s="200"/>
      <c r="AT97" s="200"/>
      <c r="AU97" s="200"/>
      <c r="AV97" s="200"/>
      <c r="AW97" s="200"/>
      <c r="AX97" s="200"/>
      <c r="AY97" s="200"/>
      <c r="AZ97" s="200"/>
      <c r="BA97" s="199"/>
      <c r="BB97" s="126"/>
      <c r="BC97" s="126"/>
      <c r="BD97" s="126"/>
      <c r="BE97" s="126"/>
      <c r="BF97" s="126"/>
      <c r="BG97" s="126"/>
      <c r="BH97" s="126"/>
      <c r="BI97" s="126"/>
    </row>
    <row r="98" spans="1:61" ht="14.45" customHeight="1" thickBot="1" x14ac:dyDescent="0.2">
      <c r="A98" s="189"/>
      <c r="B98" s="196"/>
      <c r="C98" s="196"/>
      <c r="D98" s="196"/>
      <c r="E98" s="196"/>
      <c r="F98" s="196"/>
      <c r="G98" s="196"/>
      <c r="H98" s="196"/>
      <c r="I98" s="196"/>
      <c r="J98" s="196"/>
      <c r="K98" s="196"/>
      <c r="L98" s="201"/>
      <c r="M98" s="201"/>
      <c r="N98" s="201"/>
      <c r="O98" s="201"/>
      <c r="P98" s="201"/>
      <c r="Q98" s="201"/>
      <c r="R98" s="201"/>
      <c r="S98" s="201"/>
      <c r="T98" s="201"/>
      <c r="U98" s="201"/>
      <c r="V98" s="201"/>
      <c r="W98" s="201"/>
      <c r="X98" s="196"/>
      <c r="Y98" s="196"/>
      <c r="Z98" s="196"/>
      <c r="AA98" s="202"/>
      <c r="AB98" s="203"/>
      <c r="AC98" s="196"/>
      <c r="AD98" s="196"/>
      <c r="AE98" s="196"/>
      <c r="AF98" s="196"/>
      <c r="AG98" s="196"/>
      <c r="AH98" s="196"/>
      <c r="AI98" s="196"/>
      <c r="AJ98" s="196"/>
      <c r="AK98" s="196"/>
      <c r="AL98" s="196"/>
      <c r="AM98" s="201"/>
      <c r="AN98" s="201"/>
      <c r="AO98" s="201"/>
      <c r="AP98" s="201"/>
      <c r="AQ98" s="201"/>
      <c r="AR98" s="201"/>
      <c r="AS98" s="201"/>
      <c r="AT98" s="201"/>
      <c r="AU98" s="201"/>
      <c r="AV98" s="201"/>
      <c r="AW98" s="201"/>
      <c r="AX98" s="201"/>
      <c r="AY98" s="196"/>
      <c r="AZ98" s="196"/>
      <c r="BA98" s="196"/>
      <c r="BB98" s="126"/>
      <c r="BC98" s="126"/>
      <c r="BD98" s="126"/>
      <c r="BE98" s="126"/>
      <c r="BF98" s="126"/>
      <c r="BG98" s="126"/>
      <c r="BH98" s="126"/>
      <c r="BI98" s="126"/>
    </row>
    <row r="99" spans="1:61" ht="14.45" customHeight="1" x14ac:dyDescent="0.15">
      <c r="A99" s="189"/>
      <c r="B99" s="450" t="s">
        <v>107</v>
      </c>
      <c r="C99" s="451"/>
      <c r="D99" s="451"/>
      <c r="E99" s="451"/>
      <c r="F99" s="451"/>
      <c r="G99" s="451"/>
      <c r="H99" s="451"/>
      <c r="I99" s="451"/>
      <c r="J99" s="452"/>
      <c r="K99" s="453" t="s">
        <v>108</v>
      </c>
      <c r="L99" s="421"/>
      <c r="M99" s="421"/>
      <c r="N99" s="421"/>
      <c r="O99" s="459" t="str">
        <f>O79</f>
        <v>北部 U9リーグ戦 第２節</v>
      </c>
      <c r="P99" s="460"/>
      <c r="Q99" s="460"/>
      <c r="R99" s="460"/>
      <c r="S99" s="460"/>
      <c r="T99" s="460"/>
      <c r="U99" s="460"/>
      <c r="V99" s="460"/>
      <c r="W99" s="460"/>
      <c r="X99" s="460"/>
      <c r="Y99" s="460"/>
      <c r="Z99" s="461"/>
      <c r="AA99" s="195"/>
      <c r="AB99" s="196"/>
      <c r="AC99" s="450" t="s">
        <v>107</v>
      </c>
      <c r="AD99" s="451"/>
      <c r="AE99" s="451"/>
      <c r="AF99" s="451"/>
      <c r="AG99" s="451"/>
      <c r="AH99" s="451"/>
      <c r="AI99" s="451"/>
      <c r="AJ99" s="451"/>
      <c r="AK99" s="452"/>
      <c r="AL99" s="453" t="s">
        <v>108</v>
      </c>
      <c r="AM99" s="421"/>
      <c r="AN99" s="421"/>
      <c r="AO99" s="421"/>
      <c r="AP99" s="454" t="str">
        <f>O79</f>
        <v>北部 U9リーグ戦 第２節</v>
      </c>
      <c r="AQ99" s="454"/>
      <c r="AR99" s="454"/>
      <c r="AS99" s="454"/>
      <c r="AT99" s="454"/>
      <c r="AU99" s="454"/>
      <c r="AV99" s="454"/>
      <c r="AW99" s="454"/>
      <c r="AX99" s="454"/>
      <c r="AY99" s="454"/>
      <c r="AZ99" s="454"/>
      <c r="BA99" s="455"/>
      <c r="BB99" s="126"/>
      <c r="BC99" s="126"/>
      <c r="BD99" s="126"/>
      <c r="BE99" s="126"/>
      <c r="BF99" s="126"/>
      <c r="BG99" s="126"/>
      <c r="BH99" s="126"/>
      <c r="BI99" s="126"/>
    </row>
    <row r="100" spans="1:61" ht="14.45" customHeight="1" x14ac:dyDescent="0.15">
      <c r="A100" s="189"/>
      <c r="B100" s="443" t="str">
        <f>BE5</f>
        <v>R２年  ３月７日</v>
      </c>
      <c r="C100" s="444"/>
      <c r="D100" s="444"/>
      <c r="E100" s="444"/>
      <c r="F100" s="444"/>
      <c r="G100" s="444"/>
      <c r="H100" s="444"/>
      <c r="I100" s="444"/>
      <c r="J100" s="445"/>
      <c r="K100" s="446" t="s">
        <v>110</v>
      </c>
      <c r="L100" s="422"/>
      <c r="M100" s="422"/>
      <c r="N100" s="422"/>
      <c r="O100" s="192" t="str">
        <f>BE8</f>
        <v>B＆G Aｺｰﾄ</v>
      </c>
      <c r="P100" s="193"/>
      <c r="Q100" s="193"/>
      <c r="R100" s="193"/>
      <c r="S100" s="126"/>
      <c r="T100" s="193" t="s">
        <v>111</v>
      </c>
      <c r="U100" s="193"/>
      <c r="V100" s="193"/>
      <c r="W100" s="193"/>
      <c r="X100" s="193"/>
      <c r="Y100" s="193"/>
      <c r="Z100" s="194"/>
      <c r="AA100" s="195"/>
      <c r="AB100" s="196"/>
      <c r="AC100" s="443" t="str">
        <f>BE5</f>
        <v>R２年  ３月７日</v>
      </c>
      <c r="AD100" s="444"/>
      <c r="AE100" s="444"/>
      <c r="AF100" s="444"/>
      <c r="AG100" s="444"/>
      <c r="AH100" s="444"/>
      <c r="AI100" s="444"/>
      <c r="AJ100" s="444"/>
      <c r="AK100" s="445"/>
      <c r="AL100" s="446" t="s">
        <v>110</v>
      </c>
      <c r="AM100" s="422"/>
      <c r="AN100" s="422"/>
      <c r="AO100" s="422"/>
      <c r="AP100" s="192" t="str">
        <f>BH8</f>
        <v>B＆G Bｺｰﾄ</v>
      </c>
      <c r="AQ100" s="193"/>
      <c r="AR100" s="193"/>
      <c r="AS100" s="193"/>
      <c r="AT100" s="126"/>
      <c r="AU100" s="193" t="s">
        <v>111</v>
      </c>
      <c r="AV100" s="193"/>
      <c r="AW100" s="193"/>
      <c r="AX100" s="193"/>
      <c r="AY100" s="193"/>
      <c r="AZ100" s="193"/>
      <c r="BA100" s="194"/>
      <c r="BB100" s="126"/>
      <c r="BC100" s="126"/>
      <c r="BD100" s="126"/>
      <c r="BE100" s="126"/>
      <c r="BF100" s="126"/>
      <c r="BG100" s="126"/>
      <c r="BH100" s="126"/>
      <c r="BI100" s="126"/>
    </row>
    <row r="101" spans="1:61" ht="12.6" customHeight="1" thickBot="1" x14ac:dyDescent="0.2">
      <c r="A101" s="189"/>
      <c r="B101" s="447" t="s">
        <v>112</v>
      </c>
      <c r="C101" s="448"/>
      <c r="D101" s="448"/>
      <c r="E101" s="449"/>
      <c r="F101" s="431" t="str">
        <f>BD20</f>
        <v>13：00～</v>
      </c>
      <c r="G101" s="431"/>
      <c r="H101" s="431"/>
      <c r="I101" s="431"/>
      <c r="J101" s="432"/>
      <c r="K101" s="433" t="s">
        <v>113</v>
      </c>
      <c r="L101" s="434"/>
      <c r="M101" s="434"/>
      <c r="N101" s="434"/>
      <c r="O101" s="434"/>
      <c r="P101" s="435"/>
      <c r="Q101" s="436" t="s">
        <v>114</v>
      </c>
      <c r="R101" s="437"/>
      <c r="S101" s="438"/>
      <c r="T101" s="439" t="s">
        <v>115</v>
      </c>
      <c r="U101" s="439"/>
      <c r="V101" s="439"/>
      <c r="W101" s="439"/>
      <c r="X101" s="439"/>
      <c r="Y101" s="439"/>
      <c r="Z101" s="440"/>
      <c r="AA101" s="195"/>
      <c r="AB101" s="196"/>
      <c r="AC101" s="447" t="s">
        <v>112</v>
      </c>
      <c r="AD101" s="448"/>
      <c r="AE101" s="448"/>
      <c r="AF101" s="449"/>
      <c r="AG101" s="431" t="str">
        <f>BD20</f>
        <v>13：00～</v>
      </c>
      <c r="AH101" s="431"/>
      <c r="AI101" s="431"/>
      <c r="AJ101" s="431"/>
      <c r="AK101" s="432"/>
      <c r="AL101" s="433" t="s">
        <v>113</v>
      </c>
      <c r="AM101" s="434"/>
      <c r="AN101" s="434"/>
      <c r="AO101" s="434"/>
      <c r="AP101" s="434"/>
      <c r="AQ101" s="435"/>
      <c r="AR101" s="436" t="s">
        <v>114</v>
      </c>
      <c r="AS101" s="437"/>
      <c r="AT101" s="438"/>
      <c r="AU101" s="439" t="s">
        <v>115</v>
      </c>
      <c r="AV101" s="439"/>
      <c r="AW101" s="439"/>
      <c r="AX101" s="439"/>
      <c r="AY101" s="439"/>
      <c r="AZ101" s="439"/>
      <c r="BA101" s="440"/>
      <c r="BB101" s="126"/>
      <c r="BC101" s="126"/>
      <c r="BD101" s="126"/>
      <c r="BE101" s="126"/>
      <c r="BF101" s="126"/>
      <c r="BG101" s="126"/>
      <c r="BH101" s="126"/>
      <c r="BI101" s="126"/>
    </row>
    <row r="102" spans="1:61" ht="12.6" customHeight="1" x14ac:dyDescent="0.15">
      <c r="A102" s="189"/>
      <c r="B102" s="441" t="s">
        <v>118</v>
      </c>
      <c r="C102" s="421"/>
      <c r="D102" s="421"/>
      <c r="E102" s="442"/>
      <c r="F102" s="414" t="str">
        <f>BE20</f>
        <v>ﾌﾟﾗｲﾏﾘｰ</v>
      </c>
      <c r="G102" s="415"/>
      <c r="H102" s="415"/>
      <c r="I102" s="415"/>
      <c r="J102" s="415"/>
      <c r="K102" s="415"/>
      <c r="L102" s="416"/>
      <c r="M102" s="420" t="s">
        <v>119</v>
      </c>
      <c r="N102" s="421"/>
      <c r="O102" s="421"/>
      <c r="P102" s="423" t="str">
        <f>BF20</f>
        <v>豊栄</v>
      </c>
      <c r="Q102" s="415"/>
      <c r="R102" s="415"/>
      <c r="S102" s="415"/>
      <c r="T102" s="415"/>
      <c r="U102" s="415"/>
      <c r="V102" s="424"/>
      <c r="W102" s="427" t="s">
        <v>118</v>
      </c>
      <c r="X102" s="421"/>
      <c r="Y102" s="421"/>
      <c r="Z102" s="428"/>
      <c r="AA102" s="195"/>
      <c r="AB102" s="196"/>
      <c r="AC102" s="441" t="s">
        <v>118</v>
      </c>
      <c r="AD102" s="421"/>
      <c r="AE102" s="421"/>
      <c r="AF102" s="442"/>
      <c r="AG102" s="414" t="str">
        <f>BH20</f>
        <v>金城</v>
      </c>
      <c r="AH102" s="415"/>
      <c r="AI102" s="415"/>
      <c r="AJ102" s="415"/>
      <c r="AK102" s="415"/>
      <c r="AL102" s="415"/>
      <c r="AM102" s="416"/>
      <c r="AN102" s="420" t="s">
        <v>119</v>
      </c>
      <c r="AO102" s="421"/>
      <c r="AP102" s="421"/>
      <c r="AQ102" s="423" t="str">
        <f>BI20</f>
        <v>旭森A</v>
      </c>
      <c r="AR102" s="415"/>
      <c r="AS102" s="415"/>
      <c r="AT102" s="415"/>
      <c r="AU102" s="415"/>
      <c r="AV102" s="415"/>
      <c r="AW102" s="424"/>
      <c r="AX102" s="427" t="s">
        <v>118</v>
      </c>
      <c r="AY102" s="421"/>
      <c r="AZ102" s="421"/>
      <c r="BA102" s="428"/>
      <c r="BB102" s="126"/>
      <c r="BC102" s="126"/>
      <c r="BD102" s="126"/>
      <c r="BE102" s="126"/>
      <c r="BF102" s="126"/>
      <c r="BG102" s="126"/>
      <c r="BH102" s="126"/>
      <c r="BI102" s="126"/>
    </row>
    <row r="103" spans="1:61" ht="12.6" customHeight="1" x14ac:dyDescent="0.15">
      <c r="A103" s="189"/>
      <c r="B103" s="429" t="s">
        <v>120</v>
      </c>
      <c r="C103" s="411"/>
      <c r="D103" s="411" t="s">
        <v>121</v>
      </c>
      <c r="E103" s="430"/>
      <c r="F103" s="417"/>
      <c r="G103" s="418"/>
      <c r="H103" s="418"/>
      <c r="I103" s="418"/>
      <c r="J103" s="418"/>
      <c r="K103" s="418"/>
      <c r="L103" s="419"/>
      <c r="M103" s="422"/>
      <c r="N103" s="422"/>
      <c r="O103" s="422"/>
      <c r="P103" s="425"/>
      <c r="Q103" s="418"/>
      <c r="R103" s="418"/>
      <c r="S103" s="418"/>
      <c r="T103" s="418"/>
      <c r="U103" s="418"/>
      <c r="V103" s="426"/>
      <c r="W103" s="410" t="s">
        <v>120</v>
      </c>
      <c r="X103" s="411"/>
      <c r="Y103" s="411" t="s">
        <v>121</v>
      </c>
      <c r="Z103" s="412"/>
      <c r="AA103" s="195"/>
      <c r="AB103" s="196"/>
      <c r="AC103" s="429" t="s">
        <v>120</v>
      </c>
      <c r="AD103" s="411"/>
      <c r="AE103" s="411" t="s">
        <v>121</v>
      </c>
      <c r="AF103" s="430"/>
      <c r="AG103" s="417"/>
      <c r="AH103" s="418"/>
      <c r="AI103" s="418"/>
      <c r="AJ103" s="418"/>
      <c r="AK103" s="418"/>
      <c r="AL103" s="418"/>
      <c r="AM103" s="419"/>
      <c r="AN103" s="422"/>
      <c r="AO103" s="422"/>
      <c r="AP103" s="422"/>
      <c r="AQ103" s="425"/>
      <c r="AR103" s="418"/>
      <c r="AS103" s="418"/>
      <c r="AT103" s="418"/>
      <c r="AU103" s="418"/>
      <c r="AV103" s="418"/>
      <c r="AW103" s="426"/>
      <c r="AX103" s="410" t="s">
        <v>120</v>
      </c>
      <c r="AY103" s="411"/>
      <c r="AZ103" s="411" t="s">
        <v>121</v>
      </c>
      <c r="BA103" s="412"/>
      <c r="BB103" s="126"/>
      <c r="BC103" s="126"/>
      <c r="BD103" s="126"/>
      <c r="BE103" s="126"/>
      <c r="BF103" s="126"/>
      <c r="BG103" s="126"/>
      <c r="BH103" s="126"/>
      <c r="BI103" s="126"/>
    </row>
    <row r="104" spans="1:61" ht="12" customHeight="1" x14ac:dyDescent="0.15">
      <c r="A104" s="189"/>
      <c r="B104" s="413"/>
      <c r="C104" s="399"/>
      <c r="D104" s="399"/>
      <c r="E104" s="402"/>
      <c r="F104" s="403" t="s">
        <v>123</v>
      </c>
      <c r="G104" s="404"/>
      <c r="H104" s="404"/>
      <c r="I104" s="404"/>
      <c r="J104" s="404"/>
      <c r="K104" s="405"/>
      <c r="L104" s="197"/>
      <c r="M104" s="406" t="s">
        <v>124</v>
      </c>
      <c r="N104" s="406"/>
      <c r="O104" s="406"/>
      <c r="P104" s="198"/>
      <c r="Q104" s="403" t="s">
        <v>123</v>
      </c>
      <c r="R104" s="404"/>
      <c r="S104" s="404"/>
      <c r="T104" s="404"/>
      <c r="U104" s="404"/>
      <c r="V104" s="407"/>
      <c r="W104" s="408"/>
      <c r="X104" s="399"/>
      <c r="Y104" s="399"/>
      <c r="Z104" s="409"/>
      <c r="AA104" s="195"/>
      <c r="AB104" s="196"/>
      <c r="AC104" s="413"/>
      <c r="AD104" s="399"/>
      <c r="AE104" s="399"/>
      <c r="AF104" s="402"/>
      <c r="AG104" s="403" t="s">
        <v>123</v>
      </c>
      <c r="AH104" s="404"/>
      <c r="AI104" s="404"/>
      <c r="AJ104" s="404"/>
      <c r="AK104" s="404"/>
      <c r="AL104" s="405"/>
      <c r="AM104" s="197"/>
      <c r="AN104" s="406" t="s">
        <v>124</v>
      </c>
      <c r="AO104" s="406"/>
      <c r="AP104" s="406"/>
      <c r="AQ104" s="198"/>
      <c r="AR104" s="403" t="s">
        <v>123</v>
      </c>
      <c r="AS104" s="404"/>
      <c r="AT104" s="404"/>
      <c r="AU104" s="404"/>
      <c r="AV104" s="404"/>
      <c r="AW104" s="407"/>
      <c r="AX104" s="408"/>
      <c r="AY104" s="399"/>
      <c r="AZ104" s="399"/>
      <c r="BA104" s="409"/>
      <c r="BB104" s="126"/>
      <c r="BC104" s="126"/>
      <c r="BD104" s="126"/>
      <c r="BE104" s="126"/>
      <c r="BF104" s="126"/>
      <c r="BG104" s="126"/>
      <c r="BH104" s="126"/>
      <c r="BI104" s="126"/>
    </row>
    <row r="105" spans="1:61" ht="12" customHeight="1" x14ac:dyDescent="0.15">
      <c r="A105" s="189"/>
      <c r="B105" s="374"/>
      <c r="C105" s="367"/>
      <c r="D105" s="367"/>
      <c r="E105" s="375"/>
      <c r="F105" s="398"/>
      <c r="G105" s="399"/>
      <c r="H105" s="399"/>
      <c r="I105" s="399"/>
      <c r="J105" s="399"/>
      <c r="K105" s="399"/>
      <c r="L105" s="399"/>
      <c r="M105" s="400" t="s">
        <v>125</v>
      </c>
      <c r="N105" s="400"/>
      <c r="O105" s="400"/>
      <c r="P105" s="399"/>
      <c r="Q105" s="399"/>
      <c r="R105" s="399"/>
      <c r="S105" s="399"/>
      <c r="T105" s="399"/>
      <c r="U105" s="399"/>
      <c r="V105" s="401"/>
      <c r="W105" s="366"/>
      <c r="X105" s="367"/>
      <c r="Y105" s="367"/>
      <c r="Z105" s="368"/>
      <c r="AA105" s="195"/>
      <c r="AB105" s="196"/>
      <c r="AC105" s="374"/>
      <c r="AD105" s="367"/>
      <c r="AE105" s="367"/>
      <c r="AF105" s="375"/>
      <c r="AG105" s="398"/>
      <c r="AH105" s="399"/>
      <c r="AI105" s="399"/>
      <c r="AJ105" s="399"/>
      <c r="AK105" s="399"/>
      <c r="AL105" s="399"/>
      <c r="AM105" s="399"/>
      <c r="AN105" s="400" t="s">
        <v>125</v>
      </c>
      <c r="AO105" s="400"/>
      <c r="AP105" s="400"/>
      <c r="AQ105" s="399"/>
      <c r="AR105" s="399"/>
      <c r="AS105" s="399"/>
      <c r="AT105" s="399"/>
      <c r="AU105" s="399"/>
      <c r="AV105" s="399"/>
      <c r="AW105" s="401"/>
      <c r="AX105" s="366"/>
      <c r="AY105" s="367"/>
      <c r="AZ105" s="367"/>
      <c r="BA105" s="368"/>
      <c r="BB105" s="126"/>
      <c r="BC105" s="126"/>
      <c r="BD105" s="126"/>
      <c r="BE105" s="126"/>
      <c r="BF105" s="126"/>
      <c r="BG105" s="126"/>
      <c r="BH105" s="126"/>
      <c r="BI105" s="126"/>
    </row>
    <row r="106" spans="1:61" ht="12" customHeight="1" x14ac:dyDescent="0.15">
      <c r="A106" s="189"/>
      <c r="B106" s="374"/>
      <c r="C106" s="367"/>
      <c r="D106" s="367"/>
      <c r="E106" s="375"/>
      <c r="F106" s="391"/>
      <c r="G106" s="367"/>
      <c r="H106" s="367"/>
      <c r="I106" s="367"/>
      <c r="J106" s="367"/>
      <c r="K106" s="367"/>
      <c r="L106" s="367"/>
      <c r="M106" s="394"/>
      <c r="N106" s="394"/>
      <c r="O106" s="394"/>
      <c r="P106" s="367"/>
      <c r="Q106" s="367"/>
      <c r="R106" s="367"/>
      <c r="S106" s="367"/>
      <c r="T106" s="367"/>
      <c r="U106" s="367"/>
      <c r="V106" s="396"/>
      <c r="W106" s="366"/>
      <c r="X106" s="367"/>
      <c r="Y106" s="367"/>
      <c r="Z106" s="368"/>
      <c r="AA106" s="195"/>
      <c r="AB106" s="196"/>
      <c r="AC106" s="374"/>
      <c r="AD106" s="367"/>
      <c r="AE106" s="367"/>
      <c r="AF106" s="375"/>
      <c r="AG106" s="391"/>
      <c r="AH106" s="367"/>
      <c r="AI106" s="367"/>
      <c r="AJ106" s="367"/>
      <c r="AK106" s="367"/>
      <c r="AL106" s="367"/>
      <c r="AM106" s="367"/>
      <c r="AN106" s="394"/>
      <c r="AO106" s="394"/>
      <c r="AP106" s="394"/>
      <c r="AQ106" s="367"/>
      <c r="AR106" s="367"/>
      <c r="AS106" s="367"/>
      <c r="AT106" s="367"/>
      <c r="AU106" s="367"/>
      <c r="AV106" s="367"/>
      <c r="AW106" s="396"/>
      <c r="AX106" s="366"/>
      <c r="AY106" s="367"/>
      <c r="AZ106" s="367"/>
      <c r="BA106" s="368"/>
      <c r="BB106" s="126"/>
      <c r="BC106" s="126"/>
      <c r="BD106" s="126"/>
      <c r="BE106" s="126"/>
      <c r="BF106" s="126"/>
      <c r="BG106" s="126"/>
      <c r="BH106" s="126"/>
      <c r="BI106" s="126"/>
    </row>
    <row r="107" spans="1:61" ht="12" customHeight="1" x14ac:dyDescent="0.15">
      <c r="A107" s="189"/>
      <c r="B107" s="374"/>
      <c r="C107" s="367"/>
      <c r="D107" s="367"/>
      <c r="E107" s="375"/>
      <c r="F107" s="391"/>
      <c r="G107" s="367"/>
      <c r="H107" s="367"/>
      <c r="I107" s="367"/>
      <c r="J107" s="367"/>
      <c r="K107" s="367"/>
      <c r="L107" s="367"/>
      <c r="M107" s="394"/>
      <c r="N107" s="394"/>
      <c r="O107" s="394"/>
      <c r="P107" s="367"/>
      <c r="Q107" s="367"/>
      <c r="R107" s="367"/>
      <c r="S107" s="367"/>
      <c r="T107" s="367"/>
      <c r="U107" s="367"/>
      <c r="V107" s="396"/>
      <c r="W107" s="366"/>
      <c r="X107" s="367"/>
      <c r="Y107" s="367"/>
      <c r="Z107" s="368"/>
      <c r="AA107" s="189"/>
      <c r="AB107" s="190"/>
      <c r="AC107" s="374"/>
      <c r="AD107" s="367"/>
      <c r="AE107" s="367"/>
      <c r="AF107" s="375"/>
      <c r="AG107" s="391"/>
      <c r="AH107" s="367"/>
      <c r="AI107" s="367"/>
      <c r="AJ107" s="367"/>
      <c r="AK107" s="367"/>
      <c r="AL107" s="367"/>
      <c r="AM107" s="367"/>
      <c r="AN107" s="394"/>
      <c r="AO107" s="394"/>
      <c r="AP107" s="394"/>
      <c r="AQ107" s="367"/>
      <c r="AR107" s="367"/>
      <c r="AS107" s="367"/>
      <c r="AT107" s="367"/>
      <c r="AU107" s="367"/>
      <c r="AV107" s="367"/>
      <c r="AW107" s="396"/>
      <c r="AX107" s="366"/>
      <c r="AY107" s="367"/>
      <c r="AZ107" s="367"/>
      <c r="BA107" s="368"/>
      <c r="BB107" s="126"/>
      <c r="BC107" s="126"/>
      <c r="BD107" s="126"/>
      <c r="BE107" s="126"/>
      <c r="BF107" s="126"/>
      <c r="BG107" s="126"/>
      <c r="BH107" s="126"/>
      <c r="BI107" s="126"/>
    </row>
    <row r="108" spans="1:61" ht="12" customHeight="1" x14ac:dyDescent="0.15">
      <c r="A108" s="189"/>
      <c r="B108" s="374"/>
      <c r="C108" s="367"/>
      <c r="D108" s="367"/>
      <c r="E108" s="375"/>
      <c r="F108" s="391"/>
      <c r="G108" s="367"/>
      <c r="H108" s="367"/>
      <c r="I108" s="367"/>
      <c r="J108" s="367"/>
      <c r="K108" s="367"/>
      <c r="L108" s="367"/>
      <c r="M108" s="394"/>
      <c r="N108" s="394"/>
      <c r="O108" s="394"/>
      <c r="P108" s="367"/>
      <c r="Q108" s="367"/>
      <c r="R108" s="367"/>
      <c r="S108" s="367"/>
      <c r="T108" s="367"/>
      <c r="U108" s="367"/>
      <c r="V108" s="396"/>
      <c r="W108" s="366"/>
      <c r="X108" s="367"/>
      <c r="Y108" s="367"/>
      <c r="Z108" s="368"/>
      <c r="AA108" s="195"/>
      <c r="AB108" s="196"/>
      <c r="AC108" s="374"/>
      <c r="AD108" s="367"/>
      <c r="AE108" s="367"/>
      <c r="AF108" s="375"/>
      <c r="AG108" s="391"/>
      <c r="AH108" s="367"/>
      <c r="AI108" s="367"/>
      <c r="AJ108" s="367"/>
      <c r="AK108" s="367"/>
      <c r="AL108" s="367"/>
      <c r="AM108" s="367"/>
      <c r="AN108" s="394"/>
      <c r="AO108" s="394"/>
      <c r="AP108" s="394"/>
      <c r="AQ108" s="367"/>
      <c r="AR108" s="367"/>
      <c r="AS108" s="367"/>
      <c r="AT108" s="367"/>
      <c r="AU108" s="367"/>
      <c r="AV108" s="367"/>
      <c r="AW108" s="396"/>
      <c r="AX108" s="366"/>
      <c r="AY108" s="367"/>
      <c r="AZ108" s="367"/>
      <c r="BA108" s="368"/>
      <c r="BB108" s="126"/>
      <c r="BC108" s="126"/>
      <c r="BD108" s="126"/>
      <c r="BE108" s="126"/>
      <c r="BF108" s="126"/>
      <c r="BG108" s="126"/>
      <c r="BH108" s="126"/>
      <c r="BI108" s="126"/>
    </row>
    <row r="109" spans="1:61" ht="12" customHeight="1" x14ac:dyDescent="0.15">
      <c r="A109" s="189"/>
      <c r="B109" s="374"/>
      <c r="C109" s="367"/>
      <c r="D109" s="367"/>
      <c r="E109" s="375"/>
      <c r="F109" s="391"/>
      <c r="G109" s="367"/>
      <c r="H109" s="367"/>
      <c r="I109" s="367"/>
      <c r="J109" s="367"/>
      <c r="K109" s="367"/>
      <c r="L109" s="367"/>
      <c r="M109" s="394" t="s">
        <v>130</v>
      </c>
      <c r="N109" s="394"/>
      <c r="O109" s="394"/>
      <c r="P109" s="367"/>
      <c r="Q109" s="367"/>
      <c r="R109" s="367"/>
      <c r="S109" s="367"/>
      <c r="T109" s="367"/>
      <c r="U109" s="367"/>
      <c r="V109" s="396"/>
      <c r="W109" s="366"/>
      <c r="X109" s="367"/>
      <c r="Y109" s="367"/>
      <c r="Z109" s="368"/>
      <c r="AA109" s="195"/>
      <c r="AB109" s="196"/>
      <c r="AC109" s="374"/>
      <c r="AD109" s="367"/>
      <c r="AE109" s="367"/>
      <c r="AF109" s="375"/>
      <c r="AG109" s="391"/>
      <c r="AH109" s="367"/>
      <c r="AI109" s="367"/>
      <c r="AJ109" s="367"/>
      <c r="AK109" s="367"/>
      <c r="AL109" s="367"/>
      <c r="AM109" s="367"/>
      <c r="AN109" s="394" t="s">
        <v>130</v>
      </c>
      <c r="AO109" s="394"/>
      <c r="AP109" s="394"/>
      <c r="AQ109" s="367"/>
      <c r="AR109" s="367"/>
      <c r="AS109" s="367"/>
      <c r="AT109" s="367"/>
      <c r="AU109" s="367"/>
      <c r="AV109" s="367"/>
      <c r="AW109" s="396"/>
      <c r="AX109" s="366"/>
      <c r="AY109" s="367"/>
      <c r="AZ109" s="367"/>
      <c r="BA109" s="368"/>
      <c r="BB109" s="126"/>
      <c r="BC109" s="126"/>
      <c r="BD109" s="126"/>
      <c r="BE109" s="126"/>
      <c r="BF109" s="126"/>
      <c r="BG109" s="126"/>
      <c r="BH109" s="126"/>
      <c r="BI109" s="126"/>
    </row>
    <row r="110" spans="1:61" ht="12" customHeight="1" x14ac:dyDescent="0.15">
      <c r="A110" s="189"/>
      <c r="B110" s="374"/>
      <c r="C110" s="367"/>
      <c r="D110" s="367"/>
      <c r="E110" s="375"/>
      <c r="F110" s="391"/>
      <c r="G110" s="367"/>
      <c r="H110" s="367"/>
      <c r="I110" s="367"/>
      <c r="J110" s="367"/>
      <c r="K110" s="367"/>
      <c r="L110" s="367"/>
      <c r="M110" s="394"/>
      <c r="N110" s="394"/>
      <c r="O110" s="394"/>
      <c r="P110" s="367"/>
      <c r="Q110" s="367"/>
      <c r="R110" s="367"/>
      <c r="S110" s="367"/>
      <c r="T110" s="367"/>
      <c r="U110" s="367"/>
      <c r="V110" s="396"/>
      <c r="W110" s="366"/>
      <c r="X110" s="367"/>
      <c r="Y110" s="367"/>
      <c r="Z110" s="368"/>
      <c r="AA110" s="195"/>
      <c r="AB110" s="196"/>
      <c r="AC110" s="374"/>
      <c r="AD110" s="367"/>
      <c r="AE110" s="367"/>
      <c r="AF110" s="375"/>
      <c r="AG110" s="391"/>
      <c r="AH110" s="367"/>
      <c r="AI110" s="367"/>
      <c r="AJ110" s="367"/>
      <c r="AK110" s="367"/>
      <c r="AL110" s="367"/>
      <c r="AM110" s="367"/>
      <c r="AN110" s="394"/>
      <c r="AO110" s="394"/>
      <c r="AP110" s="394"/>
      <c r="AQ110" s="367"/>
      <c r="AR110" s="367"/>
      <c r="AS110" s="367"/>
      <c r="AT110" s="367"/>
      <c r="AU110" s="367"/>
      <c r="AV110" s="367"/>
      <c r="AW110" s="396"/>
      <c r="AX110" s="366"/>
      <c r="AY110" s="367"/>
      <c r="AZ110" s="367"/>
      <c r="BA110" s="368"/>
      <c r="BB110" s="126"/>
      <c r="BC110" s="126"/>
      <c r="BD110" s="126"/>
      <c r="BE110" s="126"/>
      <c r="BF110" s="126"/>
      <c r="BG110" s="126"/>
      <c r="BH110" s="126"/>
      <c r="BI110" s="126"/>
    </row>
    <row r="111" spans="1:61" ht="12" customHeight="1" x14ac:dyDescent="0.15">
      <c r="A111" s="189"/>
      <c r="B111" s="374"/>
      <c r="C111" s="367"/>
      <c r="D111" s="367"/>
      <c r="E111" s="375"/>
      <c r="F111" s="391"/>
      <c r="G111" s="367"/>
      <c r="H111" s="367"/>
      <c r="I111" s="367"/>
      <c r="J111" s="367"/>
      <c r="K111" s="367"/>
      <c r="L111" s="367"/>
      <c r="M111" s="394"/>
      <c r="N111" s="394"/>
      <c r="O111" s="394"/>
      <c r="P111" s="367"/>
      <c r="Q111" s="367"/>
      <c r="R111" s="367"/>
      <c r="S111" s="367"/>
      <c r="T111" s="367"/>
      <c r="U111" s="367"/>
      <c r="V111" s="396"/>
      <c r="W111" s="366"/>
      <c r="X111" s="367"/>
      <c r="Y111" s="367"/>
      <c r="Z111" s="368"/>
      <c r="AA111" s="195"/>
      <c r="AB111" s="196"/>
      <c r="AC111" s="374"/>
      <c r="AD111" s="367"/>
      <c r="AE111" s="367"/>
      <c r="AF111" s="375"/>
      <c r="AG111" s="391"/>
      <c r="AH111" s="367"/>
      <c r="AI111" s="367"/>
      <c r="AJ111" s="367"/>
      <c r="AK111" s="367"/>
      <c r="AL111" s="367"/>
      <c r="AM111" s="367"/>
      <c r="AN111" s="394"/>
      <c r="AO111" s="394"/>
      <c r="AP111" s="394"/>
      <c r="AQ111" s="367"/>
      <c r="AR111" s="367"/>
      <c r="AS111" s="367"/>
      <c r="AT111" s="367"/>
      <c r="AU111" s="367"/>
      <c r="AV111" s="367"/>
      <c r="AW111" s="396"/>
      <c r="AX111" s="366"/>
      <c r="AY111" s="367"/>
      <c r="AZ111" s="367"/>
      <c r="BA111" s="368"/>
      <c r="BB111" s="126"/>
      <c r="BC111" s="126"/>
      <c r="BD111" s="126"/>
      <c r="BE111" s="126"/>
      <c r="BF111" s="126"/>
      <c r="BG111" s="126"/>
      <c r="BH111" s="126"/>
      <c r="BI111" s="126"/>
    </row>
    <row r="112" spans="1:61" ht="12" customHeight="1" x14ac:dyDescent="0.15">
      <c r="A112" s="189"/>
      <c r="B112" s="374"/>
      <c r="C112" s="367"/>
      <c r="D112" s="367"/>
      <c r="E112" s="375"/>
      <c r="F112" s="456"/>
      <c r="G112" s="457"/>
      <c r="H112" s="457"/>
      <c r="I112" s="457"/>
      <c r="J112" s="457"/>
      <c r="K112" s="457"/>
      <c r="L112" s="457"/>
      <c r="M112" s="395"/>
      <c r="N112" s="395"/>
      <c r="O112" s="395"/>
      <c r="P112" s="457"/>
      <c r="Q112" s="457"/>
      <c r="R112" s="457"/>
      <c r="S112" s="457"/>
      <c r="T112" s="457"/>
      <c r="U112" s="457"/>
      <c r="V112" s="458"/>
      <c r="W112" s="366"/>
      <c r="X112" s="367"/>
      <c r="Y112" s="367"/>
      <c r="Z112" s="368"/>
      <c r="AA112" s="195"/>
      <c r="AB112" s="196"/>
      <c r="AC112" s="374"/>
      <c r="AD112" s="367"/>
      <c r="AE112" s="367"/>
      <c r="AF112" s="375"/>
      <c r="AG112" s="392"/>
      <c r="AH112" s="393"/>
      <c r="AI112" s="393"/>
      <c r="AJ112" s="393"/>
      <c r="AK112" s="393"/>
      <c r="AL112" s="393"/>
      <c r="AM112" s="393"/>
      <c r="AN112" s="395"/>
      <c r="AO112" s="395"/>
      <c r="AP112" s="395"/>
      <c r="AQ112" s="393"/>
      <c r="AR112" s="393"/>
      <c r="AS112" s="393"/>
      <c r="AT112" s="393"/>
      <c r="AU112" s="393"/>
      <c r="AV112" s="393"/>
      <c r="AW112" s="397"/>
      <c r="AX112" s="366"/>
      <c r="AY112" s="367"/>
      <c r="AZ112" s="367"/>
      <c r="BA112" s="368"/>
      <c r="BB112" s="126"/>
      <c r="BC112" s="126"/>
      <c r="BD112" s="126"/>
      <c r="BE112" s="126"/>
      <c r="BF112" s="126"/>
      <c r="BG112" s="126"/>
      <c r="BH112" s="126"/>
      <c r="BI112" s="126"/>
    </row>
    <row r="113" spans="1:61" ht="12" customHeight="1" x14ac:dyDescent="0.15">
      <c r="A113" s="189"/>
      <c r="B113" s="374"/>
      <c r="C113" s="367"/>
      <c r="D113" s="367"/>
      <c r="E113" s="375"/>
      <c r="F113" s="376"/>
      <c r="G113" s="377"/>
      <c r="H113" s="377"/>
      <c r="I113" s="377"/>
      <c r="J113" s="377"/>
      <c r="K113" s="377"/>
      <c r="L113" s="378"/>
      <c r="M113" s="385" t="s">
        <v>133</v>
      </c>
      <c r="N113" s="377"/>
      <c r="O113" s="378"/>
      <c r="P113" s="385"/>
      <c r="Q113" s="377"/>
      <c r="R113" s="377"/>
      <c r="S113" s="377"/>
      <c r="T113" s="377"/>
      <c r="U113" s="377"/>
      <c r="V113" s="388"/>
      <c r="W113" s="366"/>
      <c r="X113" s="367"/>
      <c r="Y113" s="367"/>
      <c r="Z113" s="368"/>
      <c r="AA113" s="195"/>
      <c r="AB113" s="196"/>
      <c r="AC113" s="374"/>
      <c r="AD113" s="367"/>
      <c r="AE113" s="367"/>
      <c r="AF113" s="375"/>
      <c r="AG113" s="376"/>
      <c r="AH113" s="377"/>
      <c r="AI113" s="377"/>
      <c r="AJ113" s="377"/>
      <c r="AK113" s="377"/>
      <c r="AL113" s="377"/>
      <c r="AM113" s="378"/>
      <c r="AN113" s="385" t="s">
        <v>133</v>
      </c>
      <c r="AO113" s="377"/>
      <c r="AP113" s="378"/>
      <c r="AQ113" s="385"/>
      <c r="AR113" s="377"/>
      <c r="AS113" s="377"/>
      <c r="AT113" s="377"/>
      <c r="AU113" s="377"/>
      <c r="AV113" s="377"/>
      <c r="AW113" s="388"/>
      <c r="AX113" s="366"/>
      <c r="AY113" s="367"/>
      <c r="AZ113" s="367"/>
      <c r="BA113" s="368"/>
      <c r="BB113" s="126"/>
      <c r="BC113" s="126"/>
      <c r="BD113" s="126"/>
      <c r="BE113" s="126"/>
      <c r="BF113" s="126"/>
      <c r="BG113" s="126"/>
      <c r="BH113" s="126"/>
      <c r="BI113" s="126"/>
    </row>
    <row r="114" spans="1:61" ht="12" customHeight="1" x14ac:dyDescent="0.15">
      <c r="A114" s="189"/>
      <c r="B114" s="374"/>
      <c r="C114" s="367"/>
      <c r="D114" s="367"/>
      <c r="E114" s="375"/>
      <c r="F114" s="379"/>
      <c r="G114" s="380"/>
      <c r="H114" s="380"/>
      <c r="I114" s="380"/>
      <c r="J114" s="380"/>
      <c r="K114" s="380"/>
      <c r="L114" s="381"/>
      <c r="M114" s="386"/>
      <c r="N114" s="380"/>
      <c r="O114" s="381"/>
      <c r="P114" s="386"/>
      <c r="Q114" s="380"/>
      <c r="R114" s="380"/>
      <c r="S114" s="380"/>
      <c r="T114" s="380"/>
      <c r="U114" s="380"/>
      <c r="V114" s="389"/>
      <c r="W114" s="366"/>
      <c r="X114" s="367"/>
      <c r="Y114" s="367"/>
      <c r="Z114" s="368"/>
      <c r="AA114" s="195"/>
      <c r="AB114" s="196"/>
      <c r="AC114" s="374"/>
      <c r="AD114" s="367"/>
      <c r="AE114" s="367"/>
      <c r="AF114" s="375"/>
      <c r="AG114" s="379"/>
      <c r="AH114" s="380"/>
      <c r="AI114" s="380"/>
      <c r="AJ114" s="380"/>
      <c r="AK114" s="380"/>
      <c r="AL114" s="380"/>
      <c r="AM114" s="381"/>
      <c r="AN114" s="386"/>
      <c r="AO114" s="380"/>
      <c r="AP114" s="381"/>
      <c r="AQ114" s="386"/>
      <c r="AR114" s="380"/>
      <c r="AS114" s="380"/>
      <c r="AT114" s="380"/>
      <c r="AU114" s="380"/>
      <c r="AV114" s="380"/>
      <c r="AW114" s="389"/>
      <c r="AX114" s="366"/>
      <c r="AY114" s="367"/>
      <c r="AZ114" s="367"/>
      <c r="BA114" s="368"/>
      <c r="BB114" s="126"/>
      <c r="BC114" s="126"/>
      <c r="BD114" s="126"/>
      <c r="BE114" s="126"/>
      <c r="BF114" s="126"/>
      <c r="BG114" s="126"/>
      <c r="BH114" s="126"/>
      <c r="BI114" s="126"/>
    </row>
    <row r="115" spans="1:61" ht="12" customHeight="1" x14ac:dyDescent="0.15">
      <c r="A115" s="189"/>
      <c r="B115" s="374"/>
      <c r="C115" s="367"/>
      <c r="D115" s="367"/>
      <c r="E115" s="375"/>
      <c r="F115" s="379"/>
      <c r="G115" s="380"/>
      <c r="H115" s="380"/>
      <c r="I115" s="380"/>
      <c r="J115" s="380"/>
      <c r="K115" s="380"/>
      <c r="L115" s="381"/>
      <c r="M115" s="386"/>
      <c r="N115" s="380"/>
      <c r="O115" s="381"/>
      <c r="P115" s="386"/>
      <c r="Q115" s="380"/>
      <c r="R115" s="380"/>
      <c r="S115" s="380"/>
      <c r="T115" s="380"/>
      <c r="U115" s="380"/>
      <c r="V115" s="389"/>
      <c r="W115" s="366"/>
      <c r="X115" s="367"/>
      <c r="Y115" s="367"/>
      <c r="Z115" s="368"/>
      <c r="AA115" s="195"/>
      <c r="AB115" s="196"/>
      <c r="AC115" s="374"/>
      <c r="AD115" s="367"/>
      <c r="AE115" s="367"/>
      <c r="AF115" s="375"/>
      <c r="AG115" s="379"/>
      <c r="AH115" s="380"/>
      <c r="AI115" s="380"/>
      <c r="AJ115" s="380"/>
      <c r="AK115" s="380"/>
      <c r="AL115" s="380"/>
      <c r="AM115" s="381"/>
      <c r="AN115" s="386"/>
      <c r="AO115" s="380"/>
      <c r="AP115" s="381"/>
      <c r="AQ115" s="386"/>
      <c r="AR115" s="380"/>
      <c r="AS115" s="380"/>
      <c r="AT115" s="380"/>
      <c r="AU115" s="380"/>
      <c r="AV115" s="380"/>
      <c r="AW115" s="389"/>
      <c r="AX115" s="366"/>
      <c r="AY115" s="367"/>
      <c r="AZ115" s="367"/>
      <c r="BA115" s="368"/>
      <c r="BB115" s="126"/>
      <c r="BC115" s="126"/>
      <c r="BD115" s="126"/>
      <c r="BE115" s="126"/>
      <c r="BF115" s="126"/>
      <c r="BG115" s="126"/>
      <c r="BH115" s="126"/>
      <c r="BI115" s="126"/>
    </row>
    <row r="116" spans="1:61" ht="12" customHeight="1" thickBot="1" x14ac:dyDescent="0.2">
      <c r="A116" s="189"/>
      <c r="B116" s="369"/>
      <c r="C116" s="370"/>
      <c r="D116" s="370"/>
      <c r="E116" s="371"/>
      <c r="F116" s="382"/>
      <c r="G116" s="383"/>
      <c r="H116" s="383"/>
      <c r="I116" s="383"/>
      <c r="J116" s="383"/>
      <c r="K116" s="383"/>
      <c r="L116" s="384"/>
      <c r="M116" s="387"/>
      <c r="N116" s="383"/>
      <c r="O116" s="384"/>
      <c r="P116" s="387"/>
      <c r="Q116" s="383"/>
      <c r="R116" s="383"/>
      <c r="S116" s="383"/>
      <c r="T116" s="383"/>
      <c r="U116" s="383"/>
      <c r="V116" s="390"/>
      <c r="W116" s="372"/>
      <c r="X116" s="370"/>
      <c r="Y116" s="370"/>
      <c r="Z116" s="373"/>
      <c r="AA116" s="195"/>
      <c r="AB116" s="196"/>
      <c r="AC116" s="369"/>
      <c r="AD116" s="370"/>
      <c r="AE116" s="370"/>
      <c r="AF116" s="371"/>
      <c r="AG116" s="382"/>
      <c r="AH116" s="383"/>
      <c r="AI116" s="383"/>
      <c r="AJ116" s="383"/>
      <c r="AK116" s="383"/>
      <c r="AL116" s="383"/>
      <c r="AM116" s="384"/>
      <c r="AN116" s="387"/>
      <c r="AO116" s="383"/>
      <c r="AP116" s="384"/>
      <c r="AQ116" s="387"/>
      <c r="AR116" s="383"/>
      <c r="AS116" s="383"/>
      <c r="AT116" s="383"/>
      <c r="AU116" s="383"/>
      <c r="AV116" s="383"/>
      <c r="AW116" s="390"/>
      <c r="AX116" s="372"/>
      <c r="AY116" s="370"/>
      <c r="AZ116" s="370"/>
      <c r="BA116" s="373"/>
      <c r="BB116" s="126"/>
      <c r="BC116" s="126"/>
      <c r="BD116" s="126"/>
      <c r="BE116" s="126"/>
      <c r="BF116" s="126"/>
      <c r="BG116" s="126"/>
      <c r="BH116" s="126"/>
      <c r="BI116" s="126"/>
    </row>
    <row r="117" spans="1:61" ht="14.45" customHeight="1" x14ac:dyDescent="0.15">
      <c r="A117" s="189"/>
      <c r="B117" s="199"/>
      <c r="C117" s="200"/>
      <c r="D117" s="200"/>
      <c r="E117" s="200"/>
      <c r="F117" s="200"/>
      <c r="G117" s="200"/>
      <c r="H117" s="200"/>
      <c r="I117" s="200"/>
      <c r="J117" s="200"/>
      <c r="K117" s="200"/>
      <c r="L117" s="200"/>
      <c r="M117" s="200"/>
      <c r="N117" s="199"/>
      <c r="O117" s="200"/>
      <c r="P117" s="200"/>
      <c r="Q117" s="200"/>
      <c r="R117" s="200"/>
      <c r="S117" s="200"/>
      <c r="T117" s="200"/>
      <c r="U117" s="200"/>
      <c r="V117" s="200"/>
      <c r="W117" s="200"/>
      <c r="X117" s="200"/>
      <c r="Y117" s="200"/>
      <c r="Z117" s="200"/>
      <c r="AA117" s="189"/>
      <c r="AB117" s="190"/>
      <c r="AC117" s="200"/>
      <c r="AD117" s="200"/>
      <c r="AE117" s="200"/>
      <c r="AF117" s="200"/>
      <c r="AG117" s="200"/>
      <c r="AH117" s="200"/>
      <c r="AI117" s="200"/>
      <c r="AJ117" s="200"/>
      <c r="AK117" s="200"/>
      <c r="AL117" s="200"/>
      <c r="AM117" s="200"/>
      <c r="AN117" s="200"/>
      <c r="AO117" s="199"/>
      <c r="AP117" s="200"/>
      <c r="AQ117" s="200"/>
      <c r="AR117" s="200"/>
      <c r="AS117" s="200"/>
      <c r="AT117" s="200"/>
      <c r="AU117" s="200"/>
      <c r="AV117" s="200"/>
      <c r="AW117" s="200"/>
      <c r="AX117" s="200"/>
      <c r="AY117" s="200"/>
      <c r="AZ117" s="200"/>
      <c r="BA117" s="199"/>
      <c r="BB117" s="126"/>
      <c r="BC117" s="126"/>
      <c r="BD117" s="126"/>
      <c r="BE117" s="126"/>
      <c r="BF117" s="126"/>
      <c r="BG117" s="126"/>
      <c r="BH117" s="126"/>
      <c r="BI117" s="126"/>
    </row>
    <row r="118" spans="1:61" ht="14.45" customHeight="1" thickBot="1" x14ac:dyDescent="0.2">
      <c r="A118" s="189"/>
      <c r="B118" s="196"/>
      <c r="C118" s="196"/>
      <c r="D118" s="196"/>
      <c r="E118" s="196"/>
      <c r="F118" s="196"/>
      <c r="G118" s="196"/>
      <c r="H118" s="196"/>
      <c r="I118" s="196"/>
      <c r="J118" s="196"/>
      <c r="K118" s="196"/>
      <c r="L118" s="201"/>
      <c r="M118" s="201"/>
      <c r="N118" s="201"/>
      <c r="O118" s="201"/>
      <c r="P118" s="201"/>
      <c r="Q118" s="201"/>
      <c r="R118" s="201"/>
      <c r="S118" s="201"/>
      <c r="T118" s="201"/>
      <c r="U118" s="201"/>
      <c r="V118" s="201"/>
      <c r="W118" s="201"/>
      <c r="X118" s="196"/>
      <c r="Y118" s="196"/>
      <c r="Z118" s="196"/>
      <c r="AA118" s="202"/>
      <c r="AB118" s="203"/>
      <c r="AC118" s="196"/>
      <c r="AD118" s="196"/>
      <c r="AE118" s="196"/>
      <c r="AF118" s="196"/>
      <c r="AG118" s="196"/>
      <c r="AH118" s="196"/>
      <c r="AI118" s="196"/>
      <c r="AJ118" s="196"/>
      <c r="AK118" s="196"/>
      <c r="AL118" s="196"/>
      <c r="AM118" s="201"/>
      <c r="AN118" s="201"/>
      <c r="AO118" s="201"/>
      <c r="AP118" s="201"/>
      <c r="AQ118" s="201"/>
      <c r="AR118" s="201"/>
      <c r="AS118" s="201"/>
      <c r="AT118" s="201"/>
      <c r="AU118" s="201"/>
      <c r="AV118" s="201"/>
      <c r="AW118" s="201"/>
      <c r="AX118" s="201"/>
      <c r="AY118" s="196"/>
      <c r="AZ118" s="196"/>
      <c r="BA118" s="196"/>
      <c r="BB118" s="126"/>
      <c r="BC118" s="126"/>
      <c r="BD118" s="126"/>
      <c r="BE118" s="126"/>
      <c r="BF118" s="126"/>
      <c r="BG118" s="126"/>
      <c r="BH118" s="126"/>
      <c r="BI118" s="126"/>
    </row>
    <row r="119" spans="1:61" ht="14.45" customHeight="1" x14ac:dyDescent="0.15">
      <c r="A119" s="189"/>
      <c r="B119" s="450" t="s">
        <v>107</v>
      </c>
      <c r="C119" s="451"/>
      <c r="D119" s="451"/>
      <c r="E119" s="451"/>
      <c r="F119" s="451"/>
      <c r="G119" s="451"/>
      <c r="H119" s="451"/>
      <c r="I119" s="451"/>
      <c r="J119" s="452"/>
      <c r="K119" s="453" t="s">
        <v>108</v>
      </c>
      <c r="L119" s="421"/>
      <c r="M119" s="421"/>
      <c r="N119" s="421"/>
      <c r="O119" s="454" t="str">
        <f>O79</f>
        <v>北部 U9リーグ戦 第２節</v>
      </c>
      <c r="P119" s="454"/>
      <c r="Q119" s="454"/>
      <c r="R119" s="454"/>
      <c r="S119" s="454"/>
      <c r="T119" s="454"/>
      <c r="U119" s="454"/>
      <c r="V119" s="454"/>
      <c r="W119" s="454"/>
      <c r="X119" s="454"/>
      <c r="Y119" s="454"/>
      <c r="Z119" s="455"/>
      <c r="AA119" s="195"/>
      <c r="AB119" s="196"/>
      <c r="AC119" s="450" t="s">
        <v>107</v>
      </c>
      <c r="AD119" s="451"/>
      <c r="AE119" s="451"/>
      <c r="AF119" s="451"/>
      <c r="AG119" s="451"/>
      <c r="AH119" s="451"/>
      <c r="AI119" s="451"/>
      <c r="AJ119" s="451"/>
      <c r="AK119" s="452"/>
      <c r="AL119" s="453" t="s">
        <v>108</v>
      </c>
      <c r="AM119" s="421"/>
      <c r="AN119" s="421"/>
      <c r="AO119" s="421"/>
      <c r="AP119" s="454" t="str">
        <f>O79</f>
        <v>北部 U9リーグ戦 第２節</v>
      </c>
      <c r="AQ119" s="454"/>
      <c r="AR119" s="454"/>
      <c r="AS119" s="454"/>
      <c r="AT119" s="454"/>
      <c r="AU119" s="454"/>
      <c r="AV119" s="454"/>
      <c r="AW119" s="454"/>
      <c r="AX119" s="454"/>
      <c r="AY119" s="454"/>
      <c r="AZ119" s="454"/>
      <c r="BA119" s="455"/>
      <c r="BB119" s="126"/>
      <c r="BC119" s="126"/>
      <c r="BD119" s="126"/>
      <c r="BE119" s="126"/>
      <c r="BF119" s="126"/>
      <c r="BG119" s="126"/>
      <c r="BH119" s="126"/>
      <c r="BI119" s="126"/>
    </row>
    <row r="120" spans="1:61" ht="14.45" customHeight="1" x14ac:dyDescent="0.15">
      <c r="A120" s="189"/>
      <c r="B120" s="443" t="str">
        <f>BE5</f>
        <v>R２年  ３月７日</v>
      </c>
      <c r="C120" s="444"/>
      <c r="D120" s="444"/>
      <c r="E120" s="444"/>
      <c r="F120" s="444"/>
      <c r="G120" s="444"/>
      <c r="H120" s="444"/>
      <c r="I120" s="444"/>
      <c r="J120" s="445"/>
      <c r="K120" s="446" t="s">
        <v>110</v>
      </c>
      <c r="L120" s="422"/>
      <c r="M120" s="422"/>
      <c r="N120" s="422"/>
      <c r="O120" s="192" t="str">
        <f>BE8</f>
        <v>B＆G Aｺｰﾄ</v>
      </c>
      <c r="P120" s="193"/>
      <c r="Q120" s="193"/>
      <c r="R120" s="193"/>
      <c r="S120" s="126"/>
      <c r="T120" s="193" t="s">
        <v>111</v>
      </c>
      <c r="U120" s="193"/>
      <c r="V120" s="193"/>
      <c r="W120" s="193"/>
      <c r="X120" s="193"/>
      <c r="Y120" s="193"/>
      <c r="Z120" s="194"/>
      <c r="AA120" s="195"/>
      <c r="AB120" s="196"/>
      <c r="AC120" s="443" t="str">
        <f>BE5</f>
        <v>R２年  ３月７日</v>
      </c>
      <c r="AD120" s="444"/>
      <c r="AE120" s="444"/>
      <c r="AF120" s="444"/>
      <c r="AG120" s="444"/>
      <c r="AH120" s="444"/>
      <c r="AI120" s="444"/>
      <c r="AJ120" s="444"/>
      <c r="AK120" s="445"/>
      <c r="AL120" s="446" t="s">
        <v>110</v>
      </c>
      <c r="AM120" s="422"/>
      <c r="AN120" s="422"/>
      <c r="AO120" s="422"/>
      <c r="AP120" s="192" t="str">
        <f>BH8</f>
        <v>B＆G Bｺｰﾄ</v>
      </c>
      <c r="AQ120" s="193"/>
      <c r="AR120" s="193"/>
      <c r="AS120" s="193"/>
      <c r="AT120" s="126"/>
      <c r="AU120" s="193" t="s">
        <v>111</v>
      </c>
      <c r="AV120" s="193"/>
      <c r="AW120" s="193"/>
      <c r="AX120" s="193"/>
      <c r="AY120" s="193"/>
      <c r="AZ120" s="193"/>
      <c r="BA120" s="194"/>
      <c r="BB120" s="126"/>
      <c r="BC120" s="126"/>
      <c r="BD120" s="126"/>
      <c r="BE120" s="126"/>
      <c r="BF120" s="126"/>
      <c r="BG120" s="126"/>
      <c r="BH120" s="126"/>
      <c r="BI120" s="126"/>
    </row>
    <row r="121" spans="1:61" ht="12.6" customHeight="1" thickBot="1" x14ac:dyDescent="0.2">
      <c r="A121" s="189"/>
      <c r="B121" s="447" t="s">
        <v>112</v>
      </c>
      <c r="C121" s="448"/>
      <c r="D121" s="448"/>
      <c r="E121" s="449"/>
      <c r="F121" s="431"/>
      <c r="G121" s="431"/>
      <c r="H121" s="431"/>
      <c r="I121" s="431"/>
      <c r="J121" s="432"/>
      <c r="K121" s="433" t="s">
        <v>113</v>
      </c>
      <c r="L121" s="434"/>
      <c r="M121" s="434"/>
      <c r="N121" s="434"/>
      <c r="O121" s="434"/>
      <c r="P121" s="435"/>
      <c r="Q121" s="436" t="s">
        <v>114</v>
      </c>
      <c r="R121" s="437"/>
      <c r="S121" s="438"/>
      <c r="T121" s="439" t="s">
        <v>115</v>
      </c>
      <c r="U121" s="439"/>
      <c r="V121" s="439"/>
      <c r="W121" s="439"/>
      <c r="X121" s="439"/>
      <c r="Y121" s="439"/>
      <c r="Z121" s="440"/>
      <c r="AA121" s="195"/>
      <c r="AB121" s="196"/>
      <c r="AC121" s="447" t="s">
        <v>112</v>
      </c>
      <c r="AD121" s="448"/>
      <c r="AE121" s="448"/>
      <c r="AF121" s="449"/>
      <c r="AG121" s="431"/>
      <c r="AH121" s="431"/>
      <c r="AI121" s="431"/>
      <c r="AJ121" s="431"/>
      <c r="AK121" s="432"/>
      <c r="AL121" s="433" t="s">
        <v>113</v>
      </c>
      <c r="AM121" s="434"/>
      <c r="AN121" s="434"/>
      <c r="AO121" s="434"/>
      <c r="AP121" s="434"/>
      <c r="AQ121" s="435"/>
      <c r="AR121" s="436" t="s">
        <v>114</v>
      </c>
      <c r="AS121" s="437"/>
      <c r="AT121" s="438"/>
      <c r="AU121" s="439" t="s">
        <v>115</v>
      </c>
      <c r="AV121" s="439"/>
      <c r="AW121" s="439"/>
      <c r="AX121" s="439"/>
      <c r="AY121" s="439"/>
      <c r="AZ121" s="439"/>
      <c r="BA121" s="440"/>
      <c r="BB121" s="126"/>
      <c r="BC121" s="126"/>
      <c r="BD121" s="126"/>
      <c r="BE121" s="126"/>
      <c r="BF121" s="126"/>
      <c r="BG121" s="126"/>
      <c r="BH121" s="126"/>
      <c r="BI121" s="126"/>
    </row>
    <row r="122" spans="1:61" ht="12.6" customHeight="1" x14ac:dyDescent="0.15">
      <c r="A122" s="189"/>
      <c r="B122" s="441" t="s">
        <v>118</v>
      </c>
      <c r="C122" s="421"/>
      <c r="D122" s="421"/>
      <c r="E122" s="442"/>
      <c r="F122" s="414"/>
      <c r="G122" s="415"/>
      <c r="H122" s="415"/>
      <c r="I122" s="415"/>
      <c r="J122" s="415"/>
      <c r="K122" s="415"/>
      <c r="L122" s="416"/>
      <c r="M122" s="420" t="s">
        <v>119</v>
      </c>
      <c r="N122" s="421"/>
      <c r="O122" s="421"/>
      <c r="P122" s="423"/>
      <c r="Q122" s="415"/>
      <c r="R122" s="415"/>
      <c r="S122" s="415"/>
      <c r="T122" s="415"/>
      <c r="U122" s="415"/>
      <c r="V122" s="424"/>
      <c r="W122" s="427" t="s">
        <v>118</v>
      </c>
      <c r="X122" s="421"/>
      <c r="Y122" s="421"/>
      <c r="Z122" s="428"/>
      <c r="AA122" s="195"/>
      <c r="AB122" s="196"/>
      <c r="AC122" s="441" t="s">
        <v>118</v>
      </c>
      <c r="AD122" s="421"/>
      <c r="AE122" s="421"/>
      <c r="AF122" s="442"/>
      <c r="AG122" s="414"/>
      <c r="AH122" s="415"/>
      <c r="AI122" s="415"/>
      <c r="AJ122" s="415"/>
      <c r="AK122" s="415"/>
      <c r="AL122" s="415"/>
      <c r="AM122" s="416"/>
      <c r="AN122" s="420" t="s">
        <v>119</v>
      </c>
      <c r="AO122" s="421"/>
      <c r="AP122" s="421"/>
      <c r="AQ122" s="423"/>
      <c r="AR122" s="415"/>
      <c r="AS122" s="415"/>
      <c r="AT122" s="415"/>
      <c r="AU122" s="415"/>
      <c r="AV122" s="415"/>
      <c r="AW122" s="424"/>
      <c r="AX122" s="427" t="s">
        <v>118</v>
      </c>
      <c r="AY122" s="421"/>
      <c r="AZ122" s="421"/>
      <c r="BA122" s="428"/>
      <c r="BB122" s="126"/>
      <c r="BC122" s="126"/>
      <c r="BD122" s="126"/>
      <c r="BE122" s="126"/>
      <c r="BF122" s="126"/>
      <c r="BG122" s="126"/>
      <c r="BH122" s="126"/>
      <c r="BI122" s="126"/>
    </row>
    <row r="123" spans="1:61" ht="12.6" customHeight="1" x14ac:dyDescent="0.15">
      <c r="A123" s="189"/>
      <c r="B123" s="429" t="s">
        <v>120</v>
      </c>
      <c r="C123" s="411"/>
      <c r="D123" s="411" t="s">
        <v>121</v>
      </c>
      <c r="E123" s="430"/>
      <c r="F123" s="417"/>
      <c r="G123" s="418"/>
      <c r="H123" s="418"/>
      <c r="I123" s="418"/>
      <c r="J123" s="418"/>
      <c r="K123" s="418"/>
      <c r="L123" s="419"/>
      <c r="M123" s="422"/>
      <c r="N123" s="422"/>
      <c r="O123" s="422"/>
      <c r="P123" s="425"/>
      <c r="Q123" s="418"/>
      <c r="R123" s="418"/>
      <c r="S123" s="418"/>
      <c r="T123" s="418"/>
      <c r="U123" s="418"/>
      <c r="V123" s="426"/>
      <c r="W123" s="410" t="s">
        <v>120</v>
      </c>
      <c r="X123" s="411"/>
      <c r="Y123" s="411" t="s">
        <v>121</v>
      </c>
      <c r="Z123" s="412"/>
      <c r="AA123" s="195"/>
      <c r="AB123" s="196"/>
      <c r="AC123" s="429" t="s">
        <v>120</v>
      </c>
      <c r="AD123" s="411"/>
      <c r="AE123" s="411" t="s">
        <v>121</v>
      </c>
      <c r="AF123" s="430"/>
      <c r="AG123" s="417"/>
      <c r="AH123" s="418"/>
      <c r="AI123" s="418"/>
      <c r="AJ123" s="418"/>
      <c r="AK123" s="418"/>
      <c r="AL123" s="418"/>
      <c r="AM123" s="419"/>
      <c r="AN123" s="422"/>
      <c r="AO123" s="422"/>
      <c r="AP123" s="422"/>
      <c r="AQ123" s="425"/>
      <c r="AR123" s="418"/>
      <c r="AS123" s="418"/>
      <c r="AT123" s="418"/>
      <c r="AU123" s="418"/>
      <c r="AV123" s="418"/>
      <c r="AW123" s="426"/>
      <c r="AX123" s="410" t="s">
        <v>120</v>
      </c>
      <c r="AY123" s="411"/>
      <c r="AZ123" s="411" t="s">
        <v>121</v>
      </c>
      <c r="BA123" s="412"/>
      <c r="BB123" s="126"/>
      <c r="BC123" s="126"/>
      <c r="BD123" s="126"/>
      <c r="BE123" s="126"/>
      <c r="BF123" s="126"/>
      <c r="BG123" s="126"/>
      <c r="BH123" s="126"/>
      <c r="BI123" s="126"/>
    </row>
    <row r="124" spans="1:61" ht="12" customHeight="1" x14ac:dyDescent="0.15">
      <c r="A124" s="189"/>
      <c r="B124" s="413"/>
      <c r="C124" s="399"/>
      <c r="D124" s="399"/>
      <c r="E124" s="402"/>
      <c r="F124" s="403" t="s">
        <v>123</v>
      </c>
      <c r="G124" s="404"/>
      <c r="H124" s="404"/>
      <c r="I124" s="404"/>
      <c r="J124" s="404"/>
      <c r="K124" s="405"/>
      <c r="L124" s="197"/>
      <c r="M124" s="406" t="s">
        <v>124</v>
      </c>
      <c r="N124" s="406"/>
      <c r="O124" s="406"/>
      <c r="P124" s="198"/>
      <c r="Q124" s="403" t="s">
        <v>123</v>
      </c>
      <c r="R124" s="404"/>
      <c r="S124" s="404"/>
      <c r="T124" s="404"/>
      <c r="U124" s="404"/>
      <c r="V124" s="407"/>
      <c r="W124" s="408"/>
      <c r="X124" s="399"/>
      <c r="Y124" s="399"/>
      <c r="Z124" s="409"/>
      <c r="AA124" s="195"/>
      <c r="AB124" s="196"/>
      <c r="AC124" s="413"/>
      <c r="AD124" s="399"/>
      <c r="AE124" s="399"/>
      <c r="AF124" s="402"/>
      <c r="AG124" s="403" t="s">
        <v>123</v>
      </c>
      <c r="AH124" s="404"/>
      <c r="AI124" s="404"/>
      <c r="AJ124" s="404"/>
      <c r="AK124" s="404"/>
      <c r="AL124" s="405"/>
      <c r="AM124" s="197"/>
      <c r="AN124" s="406" t="s">
        <v>124</v>
      </c>
      <c r="AO124" s="406"/>
      <c r="AP124" s="406"/>
      <c r="AQ124" s="198"/>
      <c r="AR124" s="403" t="s">
        <v>123</v>
      </c>
      <c r="AS124" s="404"/>
      <c r="AT124" s="404"/>
      <c r="AU124" s="404"/>
      <c r="AV124" s="404"/>
      <c r="AW124" s="407"/>
      <c r="AX124" s="408"/>
      <c r="AY124" s="399"/>
      <c r="AZ124" s="399"/>
      <c r="BA124" s="409"/>
      <c r="BB124" s="126"/>
      <c r="BC124" s="126"/>
      <c r="BD124" s="126"/>
      <c r="BE124" s="126"/>
      <c r="BF124" s="126"/>
      <c r="BG124" s="126"/>
      <c r="BH124" s="126"/>
      <c r="BI124" s="126"/>
    </row>
    <row r="125" spans="1:61" ht="12" customHeight="1" x14ac:dyDescent="0.15">
      <c r="A125" s="189"/>
      <c r="B125" s="374"/>
      <c r="C125" s="367"/>
      <c r="D125" s="367"/>
      <c r="E125" s="375"/>
      <c r="F125" s="398"/>
      <c r="G125" s="399"/>
      <c r="H125" s="399"/>
      <c r="I125" s="399"/>
      <c r="J125" s="399"/>
      <c r="K125" s="399"/>
      <c r="L125" s="399"/>
      <c r="M125" s="400" t="s">
        <v>125</v>
      </c>
      <c r="N125" s="400"/>
      <c r="O125" s="400"/>
      <c r="P125" s="399"/>
      <c r="Q125" s="399"/>
      <c r="R125" s="399"/>
      <c r="S125" s="399"/>
      <c r="T125" s="399"/>
      <c r="U125" s="399"/>
      <c r="V125" s="401"/>
      <c r="W125" s="366"/>
      <c r="X125" s="367"/>
      <c r="Y125" s="367"/>
      <c r="Z125" s="368"/>
      <c r="AA125" s="195"/>
      <c r="AB125" s="196"/>
      <c r="AC125" s="374"/>
      <c r="AD125" s="367"/>
      <c r="AE125" s="367"/>
      <c r="AF125" s="375"/>
      <c r="AG125" s="398"/>
      <c r="AH125" s="399"/>
      <c r="AI125" s="399"/>
      <c r="AJ125" s="399"/>
      <c r="AK125" s="399"/>
      <c r="AL125" s="399"/>
      <c r="AM125" s="399"/>
      <c r="AN125" s="400" t="s">
        <v>125</v>
      </c>
      <c r="AO125" s="400"/>
      <c r="AP125" s="400"/>
      <c r="AQ125" s="399"/>
      <c r="AR125" s="399"/>
      <c r="AS125" s="399"/>
      <c r="AT125" s="399"/>
      <c r="AU125" s="399"/>
      <c r="AV125" s="399"/>
      <c r="AW125" s="401"/>
      <c r="AX125" s="366"/>
      <c r="AY125" s="367"/>
      <c r="AZ125" s="367"/>
      <c r="BA125" s="368"/>
      <c r="BB125" s="126"/>
      <c r="BC125" s="126"/>
      <c r="BD125" s="126"/>
      <c r="BE125" s="126"/>
      <c r="BF125" s="126"/>
      <c r="BG125" s="126"/>
      <c r="BH125" s="126"/>
      <c r="BI125" s="126"/>
    </row>
    <row r="126" spans="1:61" ht="12" customHeight="1" x14ac:dyDescent="0.15">
      <c r="A126" s="189"/>
      <c r="B126" s="374"/>
      <c r="C126" s="367"/>
      <c r="D126" s="367"/>
      <c r="E126" s="375"/>
      <c r="F126" s="391"/>
      <c r="G126" s="367"/>
      <c r="H126" s="367"/>
      <c r="I126" s="367"/>
      <c r="J126" s="367"/>
      <c r="K126" s="367"/>
      <c r="L126" s="367"/>
      <c r="M126" s="394"/>
      <c r="N126" s="394"/>
      <c r="O126" s="394"/>
      <c r="P126" s="367"/>
      <c r="Q126" s="367"/>
      <c r="R126" s="367"/>
      <c r="S126" s="367"/>
      <c r="T126" s="367"/>
      <c r="U126" s="367"/>
      <c r="V126" s="396"/>
      <c r="W126" s="366"/>
      <c r="X126" s="367"/>
      <c r="Y126" s="367"/>
      <c r="Z126" s="368"/>
      <c r="AA126" s="195"/>
      <c r="AB126" s="196"/>
      <c r="AC126" s="374"/>
      <c r="AD126" s="367"/>
      <c r="AE126" s="367"/>
      <c r="AF126" s="375"/>
      <c r="AG126" s="391"/>
      <c r="AH126" s="367"/>
      <c r="AI126" s="367"/>
      <c r="AJ126" s="367"/>
      <c r="AK126" s="367"/>
      <c r="AL126" s="367"/>
      <c r="AM126" s="367"/>
      <c r="AN126" s="394"/>
      <c r="AO126" s="394"/>
      <c r="AP126" s="394"/>
      <c r="AQ126" s="367"/>
      <c r="AR126" s="367"/>
      <c r="AS126" s="367"/>
      <c r="AT126" s="367"/>
      <c r="AU126" s="367"/>
      <c r="AV126" s="367"/>
      <c r="AW126" s="396"/>
      <c r="AX126" s="366"/>
      <c r="AY126" s="367"/>
      <c r="AZ126" s="367"/>
      <c r="BA126" s="368"/>
      <c r="BB126" s="126"/>
      <c r="BC126" s="126"/>
      <c r="BD126" s="126"/>
      <c r="BE126" s="126"/>
      <c r="BF126" s="126"/>
      <c r="BG126" s="126"/>
      <c r="BH126" s="126"/>
      <c r="BI126" s="126"/>
    </row>
    <row r="127" spans="1:61" ht="12" customHeight="1" x14ac:dyDescent="0.15">
      <c r="A127" s="189"/>
      <c r="B127" s="374"/>
      <c r="C127" s="367"/>
      <c r="D127" s="367"/>
      <c r="E127" s="375"/>
      <c r="F127" s="391"/>
      <c r="G127" s="367"/>
      <c r="H127" s="367"/>
      <c r="I127" s="367"/>
      <c r="J127" s="367"/>
      <c r="K127" s="367"/>
      <c r="L127" s="367"/>
      <c r="M127" s="394"/>
      <c r="N127" s="394"/>
      <c r="O127" s="394"/>
      <c r="P127" s="367"/>
      <c r="Q127" s="367"/>
      <c r="R127" s="367"/>
      <c r="S127" s="367"/>
      <c r="T127" s="367"/>
      <c r="U127" s="367"/>
      <c r="V127" s="396"/>
      <c r="W127" s="366"/>
      <c r="X127" s="367"/>
      <c r="Y127" s="367"/>
      <c r="Z127" s="368"/>
      <c r="AA127" s="189"/>
      <c r="AB127" s="190"/>
      <c r="AC127" s="374"/>
      <c r="AD127" s="367"/>
      <c r="AE127" s="367"/>
      <c r="AF127" s="375"/>
      <c r="AG127" s="391"/>
      <c r="AH127" s="367"/>
      <c r="AI127" s="367"/>
      <c r="AJ127" s="367"/>
      <c r="AK127" s="367"/>
      <c r="AL127" s="367"/>
      <c r="AM127" s="367"/>
      <c r="AN127" s="394"/>
      <c r="AO127" s="394"/>
      <c r="AP127" s="394"/>
      <c r="AQ127" s="367"/>
      <c r="AR127" s="367"/>
      <c r="AS127" s="367"/>
      <c r="AT127" s="367"/>
      <c r="AU127" s="367"/>
      <c r="AV127" s="367"/>
      <c r="AW127" s="396"/>
      <c r="AX127" s="366"/>
      <c r="AY127" s="367"/>
      <c r="AZ127" s="367"/>
      <c r="BA127" s="368"/>
      <c r="BB127" s="126"/>
      <c r="BC127" s="126"/>
      <c r="BD127" s="126"/>
      <c r="BE127" s="126"/>
      <c r="BF127" s="126"/>
      <c r="BG127" s="126"/>
      <c r="BH127" s="126"/>
      <c r="BI127" s="126"/>
    </row>
    <row r="128" spans="1:61" ht="12" customHeight="1" x14ac:dyDescent="0.15">
      <c r="A128" s="189"/>
      <c r="B128" s="374"/>
      <c r="C128" s="367"/>
      <c r="D128" s="367"/>
      <c r="E128" s="375"/>
      <c r="F128" s="391"/>
      <c r="G128" s="367"/>
      <c r="H128" s="367"/>
      <c r="I128" s="367"/>
      <c r="J128" s="367"/>
      <c r="K128" s="367"/>
      <c r="L128" s="367"/>
      <c r="M128" s="394"/>
      <c r="N128" s="394"/>
      <c r="O128" s="394"/>
      <c r="P128" s="367"/>
      <c r="Q128" s="367"/>
      <c r="R128" s="367"/>
      <c r="S128" s="367"/>
      <c r="T128" s="367"/>
      <c r="U128" s="367"/>
      <c r="V128" s="396"/>
      <c r="W128" s="366"/>
      <c r="X128" s="367"/>
      <c r="Y128" s="367"/>
      <c r="Z128" s="368"/>
      <c r="AA128" s="195"/>
      <c r="AB128" s="196"/>
      <c r="AC128" s="374"/>
      <c r="AD128" s="367"/>
      <c r="AE128" s="367"/>
      <c r="AF128" s="375"/>
      <c r="AG128" s="391"/>
      <c r="AH128" s="367"/>
      <c r="AI128" s="367"/>
      <c r="AJ128" s="367"/>
      <c r="AK128" s="367"/>
      <c r="AL128" s="367"/>
      <c r="AM128" s="367"/>
      <c r="AN128" s="394"/>
      <c r="AO128" s="394"/>
      <c r="AP128" s="394"/>
      <c r="AQ128" s="367"/>
      <c r="AR128" s="367"/>
      <c r="AS128" s="367"/>
      <c r="AT128" s="367"/>
      <c r="AU128" s="367"/>
      <c r="AV128" s="367"/>
      <c r="AW128" s="396"/>
      <c r="AX128" s="366"/>
      <c r="AY128" s="367"/>
      <c r="AZ128" s="367"/>
      <c r="BA128" s="368"/>
      <c r="BB128" s="126"/>
      <c r="BC128" s="126"/>
      <c r="BD128" s="126"/>
      <c r="BE128" s="126"/>
      <c r="BF128" s="126"/>
      <c r="BG128" s="126"/>
      <c r="BH128" s="126"/>
      <c r="BI128" s="126"/>
    </row>
    <row r="129" spans="1:61" ht="12" customHeight="1" x14ac:dyDescent="0.15">
      <c r="A129" s="189"/>
      <c r="B129" s="374"/>
      <c r="C129" s="367"/>
      <c r="D129" s="367"/>
      <c r="E129" s="375"/>
      <c r="F129" s="391"/>
      <c r="G129" s="367"/>
      <c r="H129" s="367"/>
      <c r="I129" s="367"/>
      <c r="J129" s="367"/>
      <c r="K129" s="367"/>
      <c r="L129" s="367"/>
      <c r="M129" s="394" t="s">
        <v>130</v>
      </c>
      <c r="N129" s="394"/>
      <c r="O129" s="394"/>
      <c r="P129" s="367"/>
      <c r="Q129" s="367"/>
      <c r="R129" s="367"/>
      <c r="S129" s="367"/>
      <c r="T129" s="367"/>
      <c r="U129" s="367"/>
      <c r="V129" s="396"/>
      <c r="W129" s="366"/>
      <c r="X129" s="367"/>
      <c r="Y129" s="367"/>
      <c r="Z129" s="368"/>
      <c r="AA129" s="195"/>
      <c r="AB129" s="196"/>
      <c r="AC129" s="374"/>
      <c r="AD129" s="367"/>
      <c r="AE129" s="367"/>
      <c r="AF129" s="375"/>
      <c r="AG129" s="391"/>
      <c r="AH129" s="367"/>
      <c r="AI129" s="367"/>
      <c r="AJ129" s="367"/>
      <c r="AK129" s="367"/>
      <c r="AL129" s="367"/>
      <c r="AM129" s="367"/>
      <c r="AN129" s="394" t="s">
        <v>130</v>
      </c>
      <c r="AO129" s="394"/>
      <c r="AP129" s="394"/>
      <c r="AQ129" s="367"/>
      <c r="AR129" s="367"/>
      <c r="AS129" s="367"/>
      <c r="AT129" s="367"/>
      <c r="AU129" s="367"/>
      <c r="AV129" s="367"/>
      <c r="AW129" s="396"/>
      <c r="AX129" s="366"/>
      <c r="AY129" s="367"/>
      <c r="AZ129" s="367"/>
      <c r="BA129" s="368"/>
      <c r="BB129" s="126"/>
      <c r="BC129" s="126"/>
      <c r="BD129" s="126"/>
      <c r="BE129" s="126"/>
      <c r="BF129" s="126"/>
      <c r="BG129" s="126"/>
      <c r="BH129" s="126"/>
      <c r="BI129" s="126"/>
    </row>
    <row r="130" spans="1:61" ht="12" customHeight="1" x14ac:dyDescent="0.15">
      <c r="A130" s="189"/>
      <c r="B130" s="374"/>
      <c r="C130" s="367"/>
      <c r="D130" s="367"/>
      <c r="E130" s="375"/>
      <c r="F130" s="391"/>
      <c r="G130" s="367"/>
      <c r="H130" s="367"/>
      <c r="I130" s="367"/>
      <c r="J130" s="367"/>
      <c r="K130" s="367"/>
      <c r="L130" s="367"/>
      <c r="M130" s="394"/>
      <c r="N130" s="394"/>
      <c r="O130" s="394"/>
      <c r="P130" s="367"/>
      <c r="Q130" s="367"/>
      <c r="R130" s="367"/>
      <c r="S130" s="367"/>
      <c r="T130" s="367"/>
      <c r="U130" s="367"/>
      <c r="V130" s="396"/>
      <c r="W130" s="366"/>
      <c r="X130" s="367"/>
      <c r="Y130" s="367"/>
      <c r="Z130" s="368"/>
      <c r="AA130" s="195"/>
      <c r="AB130" s="196"/>
      <c r="AC130" s="374"/>
      <c r="AD130" s="367"/>
      <c r="AE130" s="367"/>
      <c r="AF130" s="375"/>
      <c r="AG130" s="391"/>
      <c r="AH130" s="367"/>
      <c r="AI130" s="367"/>
      <c r="AJ130" s="367"/>
      <c r="AK130" s="367"/>
      <c r="AL130" s="367"/>
      <c r="AM130" s="367"/>
      <c r="AN130" s="394"/>
      <c r="AO130" s="394"/>
      <c r="AP130" s="394"/>
      <c r="AQ130" s="367"/>
      <c r="AR130" s="367"/>
      <c r="AS130" s="367"/>
      <c r="AT130" s="367"/>
      <c r="AU130" s="367"/>
      <c r="AV130" s="367"/>
      <c r="AW130" s="396"/>
      <c r="AX130" s="366"/>
      <c r="AY130" s="367"/>
      <c r="AZ130" s="367"/>
      <c r="BA130" s="368"/>
      <c r="BB130" s="126"/>
      <c r="BC130" s="126"/>
      <c r="BD130" s="126"/>
      <c r="BE130" s="126"/>
      <c r="BF130" s="126"/>
      <c r="BG130" s="126"/>
      <c r="BH130" s="126"/>
      <c r="BI130" s="126"/>
    </row>
    <row r="131" spans="1:61" ht="12" customHeight="1" x14ac:dyDescent="0.15">
      <c r="A131" s="189"/>
      <c r="B131" s="374"/>
      <c r="C131" s="367"/>
      <c r="D131" s="367"/>
      <c r="E131" s="375"/>
      <c r="F131" s="391"/>
      <c r="G131" s="367"/>
      <c r="H131" s="367"/>
      <c r="I131" s="367"/>
      <c r="J131" s="367"/>
      <c r="K131" s="367"/>
      <c r="L131" s="367"/>
      <c r="M131" s="394"/>
      <c r="N131" s="394"/>
      <c r="O131" s="394"/>
      <c r="P131" s="367"/>
      <c r="Q131" s="367"/>
      <c r="R131" s="367"/>
      <c r="S131" s="367"/>
      <c r="T131" s="367"/>
      <c r="U131" s="367"/>
      <c r="V131" s="396"/>
      <c r="W131" s="366"/>
      <c r="X131" s="367"/>
      <c r="Y131" s="367"/>
      <c r="Z131" s="368"/>
      <c r="AA131" s="195"/>
      <c r="AB131" s="196"/>
      <c r="AC131" s="374"/>
      <c r="AD131" s="367"/>
      <c r="AE131" s="367"/>
      <c r="AF131" s="375"/>
      <c r="AG131" s="391"/>
      <c r="AH131" s="367"/>
      <c r="AI131" s="367"/>
      <c r="AJ131" s="367"/>
      <c r="AK131" s="367"/>
      <c r="AL131" s="367"/>
      <c r="AM131" s="367"/>
      <c r="AN131" s="394"/>
      <c r="AO131" s="394"/>
      <c r="AP131" s="394"/>
      <c r="AQ131" s="367"/>
      <c r="AR131" s="367"/>
      <c r="AS131" s="367"/>
      <c r="AT131" s="367"/>
      <c r="AU131" s="367"/>
      <c r="AV131" s="367"/>
      <c r="AW131" s="396"/>
      <c r="AX131" s="366"/>
      <c r="AY131" s="367"/>
      <c r="AZ131" s="367"/>
      <c r="BA131" s="368"/>
      <c r="BB131" s="126"/>
      <c r="BC131" s="126"/>
      <c r="BD131" s="126"/>
      <c r="BE131" s="126"/>
      <c r="BF131" s="126"/>
      <c r="BG131" s="126"/>
      <c r="BH131" s="126"/>
      <c r="BI131" s="126"/>
    </row>
    <row r="132" spans="1:61" ht="12" customHeight="1" x14ac:dyDescent="0.15">
      <c r="A132" s="189"/>
      <c r="B132" s="374"/>
      <c r="C132" s="367"/>
      <c r="D132" s="367"/>
      <c r="E132" s="375"/>
      <c r="F132" s="392"/>
      <c r="G132" s="393"/>
      <c r="H132" s="393"/>
      <c r="I132" s="393"/>
      <c r="J132" s="393"/>
      <c r="K132" s="393"/>
      <c r="L132" s="393"/>
      <c r="M132" s="395"/>
      <c r="N132" s="395"/>
      <c r="O132" s="395"/>
      <c r="P132" s="393"/>
      <c r="Q132" s="393"/>
      <c r="R132" s="393"/>
      <c r="S132" s="393"/>
      <c r="T132" s="393"/>
      <c r="U132" s="393"/>
      <c r="V132" s="397"/>
      <c r="W132" s="366"/>
      <c r="X132" s="367"/>
      <c r="Y132" s="367"/>
      <c r="Z132" s="368"/>
      <c r="AA132" s="195"/>
      <c r="AB132" s="196"/>
      <c r="AC132" s="374"/>
      <c r="AD132" s="367"/>
      <c r="AE132" s="367"/>
      <c r="AF132" s="375"/>
      <c r="AG132" s="392"/>
      <c r="AH132" s="393"/>
      <c r="AI132" s="393"/>
      <c r="AJ132" s="393"/>
      <c r="AK132" s="393"/>
      <c r="AL132" s="393"/>
      <c r="AM132" s="393"/>
      <c r="AN132" s="395"/>
      <c r="AO132" s="395"/>
      <c r="AP132" s="395"/>
      <c r="AQ132" s="393"/>
      <c r="AR132" s="393"/>
      <c r="AS132" s="393"/>
      <c r="AT132" s="393"/>
      <c r="AU132" s="393"/>
      <c r="AV132" s="393"/>
      <c r="AW132" s="397"/>
      <c r="AX132" s="366"/>
      <c r="AY132" s="367"/>
      <c r="AZ132" s="367"/>
      <c r="BA132" s="368"/>
      <c r="BB132" s="126"/>
      <c r="BC132" s="126"/>
      <c r="BD132" s="126"/>
      <c r="BE132" s="126"/>
      <c r="BF132" s="126"/>
      <c r="BG132" s="126"/>
      <c r="BH132" s="126"/>
      <c r="BI132" s="126"/>
    </row>
    <row r="133" spans="1:61" ht="12" customHeight="1" x14ac:dyDescent="0.15">
      <c r="A133" s="189"/>
      <c r="B133" s="374"/>
      <c r="C133" s="367"/>
      <c r="D133" s="367"/>
      <c r="E133" s="375"/>
      <c r="F133" s="376"/>
      <c r="G133" s="377"/>
      <c r="H133" s="377"/>
      <c r="I133" s="377"/>
      <c r="J133" s="377"/>
      <c r="K133" s="377"/>
      <c r="L133" s="378"/>
      <c r="M133" s="385" t="s">
        <v>133</v>
      </c>
      <c r="N133" s="377"/>
      <c r="O133" s="378"/>
      <c r="P133" s="385"/>
      <c r="Q133" s="377"/>
      <c r="R133" s="377"/>
      <c r="S133" s="377"/>
      <c r="T133" s="377"/>
      <c r="U133" s="377"/>
      <c r="V133" s="388"/>
      <c r="W133" s="366"/>
      <c r="X133" s="367"/>
      <c r="Y133" s="367"/>
      <c r="Z133" s="368"/>
      <c r="AA133" s="195"/>
      <c r="AB133" s="196"/>
      <c r="AC133" s="374"/>
      <c r="AD133" s="367"/>
      <c r="AE133" s="367"/>
      <c r="AF133" s="375"/>
      <c r="AG133" s="376"/>
      <c r="AH133" s="377"/>
      <c r="AI133" s="377"/>
      <c r="AJ133" s="377"/>
      <c r="AK133" s="377"/>
      <c r="AL133" s="377"/>
      <c r="AM133" s="378"/>
      <c r="AN133" s="385" t="s">
        <v>133</v>
      </c>
      <c r="AO133" s="377"/>
      <c r="AP133" s="378"/>
      <c r="AQ133" s="385"/>
      <c r="AR133" s="377"/>
      <c r="AS133" s="377"/>
      <c r="AT133" s="377"/>
      <c r="AU133" s="377"/>
      <c r="AV133" s="377"/>
      <c r="AW133" s="388"/>
      <c r="AX133" s="366"/>
      <c r="AY133" s="367"/>
      <c r="AZ133" s="367"/>
      <c r="BA133" s="368"/>
      <c r="BB133" s="126"/>
      <c r="BC133" s="126"/>
      <c r="BD133" s="126"/>
      <c r="BE133" s="126"/>
      <c r="BF133" s="126"/>
      <c r="BG133" s="126"/>
      <c r="BH133" s="126"/>
      <c r="BI133" s="126"/>
    </row>
    <row r="134" spans="1:61" ht="12" customHeight="1" x14ac:dyDescent="0.15">
      <c r="A134" s="189"/>
      <c r="B134" s="374"/>
      <c r="C134" s="367"/>
      <c r="D134" s="367"/>
      <c r="E134" s="375"/>
      <c r="F134" s="379"/>
      <c r="G134" s="380"/>
      <c r="H134" s="380"/>
      <c r="I134" s="380"/>
      <c r="J134" s="380"/>
      <c r="K134" s="380"/>
      <c r="L134" s="381"/>
      <c r="M134" s="386"/>
      <c r="N134" s="380"/>
      <c r="O134" s="381"/>
      <c r="P134" s="386"/>
      <c r="Q134" s="380"/>
      <c r="R134" s="380"/>
      <c r="S134" s="380"/>
      <c r="T134" s="380"/>
      <c r="U134" s="380"/>
      <c r="V134" s="389"/>
      <c r="W134" s="366"/>
      <c r="X134" s="367"/>
      <c r="Y134" s="367"/>
      <c r="Z134" s="368"/>
      <c r="AA134" s="195"/>
      <c r="AB134" s="196"/>
      <c r="AC134" s="374"/>
      <c r="AD134" s="367"/>
      <c r="AE134" s="367"/>
      <c r="AF134" s="375"/>
      <c r="AG134" s="379"/>
      <c r="AH134" s="380"/>
      <c r="AI134" s="380"/>
      <c r="AJ134" s="380"/>
      <c r="AK134" s="380"/>
      <c r="AL134" s="380"/>
      <c r="AM134" s="381"/>
      <c r="AN134" s="386"/>
      <c r="AO134" s="380"/>
      <c r="AP134" s="381"/>
      <c r="AQ134" s="386"/>
      <c r="AR134" s="380"/>
      <c r="AS134" s="380"/>
      <c r="AT134" s="380"/>
      <c r="AU134" s="380"/>
      <c r="AV134" s="380"/>
      <c r="AW134" s="389"/>
      <c r="AX134" s="366"/>
      <c r="AY134" s="367"/>
      <c r="AZ134" s="367"/>
      <c r="BA134" s="368"/>
      <c r="BB134" s="126"/>
      <c r="BC134" s="126"/>
      <c r="BD134" s="126"/>
      <c r="BE134" s="126"/>
      <c r="BF134" s="126"/>
      <c r="BG134" s="126"/>
      <c r="BH134" s="126"/>
      <c r="BI134" s="126"/>
    </row>
    <row r="135" spans="1:61" ht="12" customHeight="1" x14ac:dyDescent="0.15">
      <c r="A135" s="189"/>
      <c r="B135" s="374"/>
      <c r="C135" s="367"/>
      <c r="D135" s="367"/>
      <c r="E135" s="375"/>
      <c r="F135" s="379"/>
      <c r="G135" s="380"/>
      <c r="H135" s="380"/>
      <c r="I135" s="380"/>
      <c r="J135" s="380"/>
      <c r="K135" s="380"/>
      <c r="L135" s="381"/>
      <c r="M135" s="386"/>
      <c r="N135" s="380"/>
      <c r="O135" s="381"/>
      <c r="P135" s="386"/>
      <c r="Q135" s="380"/>
      <c r="R135" s="380"/>
      <c r="S135" s="380"/>
      <c r="T135" s="380"/>
      <c r="U135" s="380"/>
      <c r="V135" s="389"/>
      <c r="W135" s="366"/>
      <c r="X135" s="367"/>
      <c r="Y135" s="367"/>
      <c r="Z135" s="368"/>
      <c r="AA135" s="195"/>
      <c r="AB135" s="196"/>
      <c r="AC135" s="374"/>
      <c r="AD135" s="367"/>
      <c r="AE135" s="367"/>
      <c r="AF135" s="375"/>
      <c r="AG135" s="379"/>
      <c r="AH135" s="380"/>
      <c r="AI135" s="380"/>
      <c r="AJ135" s="380"/>
      <c r="AK135" s="380"/>
      <c r="AL135" s="380"/>
      <c r="AM135" s="381"/>
      <c r="AN135" s="386"/>
      <c r="AO135" s="380"/>
      <c r="AP135" s="381"/>
      <c r="AQ135" s="386"/>
      <c r="AR135" s="380"/>
      <c r="AS135" s="380"/>
      <c r="AT135" s="380"/>
      <c r="AU135" s="380"/>
      <c r="AV135" s="380"/>
      <c r="AW135" s="389"/>
      <c r="AX135" s="366"/>
      <c r="AY135" s="367"/>
      <c r="AZ135" s="367"/>
      <c r="BA135" s="368"/>
      <c r="BB135" s="126"/>
      <c r="BC135" s="126"/>
      <c r="BD135" s="126"/>
      <c r="BE135" s="126"/>
      <c r="BF135" s="126"/>
      <c r="BG135" s="126"/>
      <c r="BH135" s="126"/>
      <c r="BI135" s="126"/>
    </row>
    <row r="136" spans="1:61" ht="12" customHeight="1" thickBot="1" x14ac:dyDescent="0.2">
      <c r="A136" s="189"/>
      <c r="B136" s="369"/>
      <c r="C136" s="370"/>
      <c r="D136" s="370"/>
      <c r="E136" s="371"/>
      <c r="F136" s="382"/>
      <c r="G136" s="383"/>
      <c r="H136" s="383"/>
      <c r="I136" s="383"/>
      <c r="J136" s="383"/>
      <c r="K136" s="383"/>
      <c r="L136" s="384"/>
      <c r="M136" s="387"/>
      <c r="N136" s="383"/>
      <c r="O136" s="384"/>
      <c r="P136" s="387"/>
      <c r="Q136" s="383"/>
      <c r="R136" s="383"/>
      <c r="S136" s="383"/>
      <c r="T136" s="383"/>
      <c r="U136" s="383"/>
      <c r="V136" s="390"/>
      <c r="W136" s="372"/>
      <c r="X136" s="370"/>
      <c r="Y136" s="370"/>
      <c r="Z136" s="373"/>
      <c r="AA136" s="189"/>
      <c r="AB136" s="205"/>
      <c r="AC136" s="369"/>
      <c r="AD136" s="370"/>
      <c r="AE136" s="370"/>
      <c r="AF136" s="371"/>
      <c r="AG136" s="382"/>
      <c r="AH136" s="383"/>
      <c r="AI136" s="383"/>
      <c r="AJ136" s="383"/>
      <c r="AK136" s="383"/>
      <c r="AL136" s="383"/>
      <c r="AM136" s="384"/>
      <c r="AN136" s="387"/>
      <c r="AO136" s="383"/>
      <c r="AP136" s="384"/>
      <c r="AQ136" s="387"/>
      <c r="AR136" s="383"/>
      <c r="AS136" s="383"/>
      <c r="AT136" s="383"/>
      <c r="AU136" s="383"/>
      <c r="AV136" s="383"/>
      <c r="AW136" s="390"/>
      <c r="AX136" s="372"/>
      <c r="AY136" s="370"/>
      <c r="AZ136" s="370"/>
      <c r="BA136" s="373"/>
      <c r="BB136" s="126"/>
      <c r="BC136" s="126"/>
      <c r="BD136" s="126"/>
      <c r="BE136" s="126"/>
      <c r="BF136" s="126"/>
      <c r="BG136" s="126"/>
      <c r="BH136" s="126"/>
      <c r="BI136" s="126"/>
    </row>
    <row r="137" spans="1:61" ht="14.45" customHeight="1" x14ac:dyDescent="0.15">
      <c r="A137" s="189"/>
      <c r="B137" s="189"/>
      <c r="C137" s="206"/>
      <c r="D137" s="189"/>
      <c r="E137" s="189"/>
      <c r="F137" s="189"/>
      <c r="G137" s="206"/>
      <c r="H137" s="189"/>
      <c r="I137" s="189"/>
      <c r="J137" s="189"/>
      <c r="K137" s="189"/>
      <c r="L137" s="189"/>
      <c r="M137" s="189"/>
      <c r="N137" s="189"/>
      <c r="O137" s="189"/>
      <c r="P137" s="189"/>
      <c r="Q137" s="189"/>
      <c r="R137" s="189"/>
      <c r="S137" s="189"/>
      <c r="T137" s="189"/>
      <c r="U137" s="189"/>
      <c r="V137" s="189"/>
      <c r="W137" s="189"/>
      <c r="X137" s="189"/>
      <c r="Y137" s="206"/>
      <c r="Z137" s="189"/>
      <c r="AA137" s="189"/>
      <c r="AB137" s="190"/>
      <c r="AC137" s="189"/>
      <c r="AD137" s="189"/>
      <c r="AE137" s="189"/>
      <c r="AF137" s="189"/>
      <c r="AG137" s="189"/>
      <c r="AH137" s="189"/>
      <c r="AI137" s="189"/>
      <c r="AJ137" s="189"/>
      <c r="AK137" s="189"/>
      <c r="AL137" s="206"/>
      <c r="AM137" s="189"/>
      <c r="AN137" s="206"/>
      <c r="AO137" s="207"/>
      <c r="AP137" s="189"/>
      <c r="AQ137" s="189"/>
      <c r="AR137" s="206"/>
      <c r="AS137" s="189"/>
      <c r="AT137" s="189"/>
      <c r="AU137" s="189"/>
      <c r="AV137" s="189"/>
      <c r="AW137" s="189"/>
      <c r="AX137" s="206"/>
      <c r="AY137" s="206"/>
      <c r="AZ137" s="189"/>
      <c r="BA137" s="189"/>
      <c r="BB137" s="126"/>
      <c r="BC137" s="126"/>
      <c r="BD137" s="126"/>
      <c r="BE137" s="126"/>
      <c r="BF137" s="126"/>
      <c r="BG137" s="126"/>
      <c r="BH137" s="126"/>
      <c r="BI137" s="126"/>
    </row>
    <row r="138" spans="1:61" ht="14.45" customHeight="1" thickBot="1" x14ac:dyDescent="0.2">
      <c r="A138" s="189"/>
      <c r="B138" s="208"/>
      <c r="C138" s="196"/>
      <c r="D138" s="196"/>
      <c r="E138" s="196"/>
      <c r="F138" s="196"/>
      <c r="G138" s="196"/>
      <c r="H138" s="196"/>
      <c r="I138" s="196"/>
      <c r="J138" s="196"/>
      <c r="K138" s="196"/>
      <c r="L138" s="201"/>
      <c r="M138" s="201"/>
      <c r="N138" s="209"/>
      <c r="O138" s="201"/>
      <c r="P138" s="201"/>
      <c r="Q138" s="201"/>
      <c r="R138" s="201"/>
      <c r="S138" s="201"/>
      <c r="T138" s="201"/>
      <c r="U138" s="201"/>
      <c r="V138" s="201"/>
      <c r="W138" s="201"/>
      <c r="X138" s="196"/>
      <c r="Y138" s="196"/>
      <c r="Z138" s="196"/>
      <c r="AA138" s="202"/>
      <c r="AB138" s="203"/>
      <c r="AC138" s="196"/>
      <c r="AD138" s="196"/>
      <c r="AE138" s="196"/>
      <c r="AF138" s="196"/>
      <c r="AG138" s="196"/>
      <c r="AH138" s="196"/>
      <c r="AI138" s="196"/>
      <c r="AJ138" s="196"/>
      <c r="AK138" s="196"/>
      <c r="AL138" s="196"/>
      <c r="AM138" s="201"/>
      <c r="AN138" s="201"/>
      <c r="AO138" s="201"/>
      <c r="AP138" s="201"/>
      <c r="AQ138" s="201"/>
      <c r="AR138" s="201"/>
      <c r="AS138" s="201"/>
      <c r="AT138" s="201"/>
      <c r="AU138" s="201"/>
      <c r="AV138" s="201"/>
      <c r="AW138" s="201"/>
      <c r="AX138" s="201"/>
      <c r="AY138" s="196"/>
      <c r="AZ138" s="196"/>
      <c r="BA138" s="208"/>
      <c r="BB138" s="126"/>
      <c r="BC138" s="126"/>
      <c r="BD138" s="126"/>
      <c r="BE138" s="126"/>
      <c r="BF138" s="126"/>
      <c r="BG138" s="126"/>
      <c r="BH138" s="126"/>
      <c r="BI138" s="126"/>
    </row>
    <row r="139" spans="1:61" ht="14.45" customHeight="1" x14ac:dyDescent="0.15">
      <c r="A139" s="189"/>
      <c r="B139" s="450" t="s">
        <v>107</v>
      </c>
      <c r="C139" s="451"/>
      <c r="D139" s="451"/>
      <c r="E139" s="451"/>
      <c r="F139" s="451"/>
      <c r="G139" s="451"/>
      <c r="H139" s="451"/>
      <c r="I139" s="451"/>
      <c r="J139" s="452"/>
      <c r="K139" s="453" t="s">
        <v>108</v>
      </c>
      <c r="L139" s="421"/>
      <c r="M139" s="421"/>
      <c r="N139" s="421"/>
      <c r="O139" s="454" t="str">
        <f>O79</f>
        <v>北部 U9リーグ戦 第２節</v>
      </c>
      <c r="P139" s="454"/>
      <c r="Q139" s="454"/>
      <c r="R139" s="454"/>
      <c r="S139" s="454"/>
      <c r="T139" s="454"/>
      <c r="U139" s="454"/>
      <c r="V139" s="454"/>
      <c r="W139" s="454"/>
      <c r="X139" s="454"/>
      <c r="Y139" s="454"/>
      <c r="Z139" s="455"/>
      <c r="AA139" s="195"/>
      <c r="AB139" s="196"/>
      <c r="AC139" s="450" t="s">
        <v>107</v>
      </c>
      <c r="AD139" s="451"/>
      <c r="AE139" s="451"/>
      <c r="AF139" s="451"/>
      <c r="AG139" s="451"/>
      <c r="AH139" s="451"/>
      <c r="AI139" s="451"/>
      <c r="AJ139" s="451"/>
      <c r="AK139" s="452"/>
      <c r="AL139" s="453" t="s">
        <v>108</v>
      </c>
      <c r="AM139" s="421"/>
      <c r="AN139" s="421"/>
      <c r="AO139" s="421"/>
      <c r="AP139" s="454" t="str">
        <f>O79</f>
        <v>北部 U9リーグ戦 第２節</v>
      </c>
      <c r="AQ139" s="454"/>
      <c r="AR139" s="454"/>
      <c r="AS139" s="454"/>
      <c r="AT139" s="454"/>
      <c r="AU139" s="454"/>
      <c r="AV139" s="454"/>
      <c r="AW139" s="454"/>
      <c r="AX139" s="454"/>
      <c r="AY139" s="454"/>
      <c r="AZ139" s="454"/>
      <c r="BA139" s="455"/>
      <c r="BB139" s="126"/>
      <c r="BC139" s="126"/>
      <c r="BD139" s="126"/>
      <c r="BE139" s="126"/>
      <c r="BF139" s="126"/>
      <c r="BG139" s="126"/>
      <c r="BH139" s="126"/>
      <c r="BI139" s="126"/>
    </row>
    <row r="140" spans="1:61" ht="14.45" customHeight="1" x14ac:dyDescent="0.15">
      <c r="A140" s="189"/>
      <c r="B140" s="443" t="str">
        <f>BE5</f>
        <v>R２年  ３月７日</v>
      </c>
      <c r="C140" s="444"/>
      <c r="D140" s="444"/>
      <c r="E140" s="444"/>
      <c r="F140" s="444"/>
      <c r="G140" s="444"/>
      <c r="H140" s="444"/>
      <c r="I140" s="444"/>
      <c r="J140" s="445"/>
      <c r="K140" s="446" t="s">
        <v>110</v>
      </c>
      <c r="L140" s="422"/>
      <c r="M140" s="422"/>
      <c r="N140" s="422"/>
      <c r="O140" s="192" t="str">
        <f>BE8</f>
        <v>B＆G Aｺｰﾄ</v>
      </c>
      <c r="P140" s="193"/>
      <c r="Q140" s="193"/>
      <c r="R140" s="193"/>
      <c r="S140" s="126"/>
      <c r="T140" s="193" t="s">
        <v>111</v>
      </c>
      <c r="U140" s="193"/>
      <c r="V140" s="193"/>
      <c r="W140" s="193"/>
      <c r="X140" s="193"/>
      <c r="Y140" s="193"/>
      <c r="Z140" s="194"/>
      <c r="AA140" s="195"/>
      <c r="AB140" s="196"/>
      <c r="AC140" s="443" t="str">
        <f>BE5</f>
        <v>R２年  ３月７日</v>
      </c>
      <c r="AD140" s="444"/>
      <c r="AE140" s="444"/>
      <c r="AF140" s="444"/>
      <c r="AG140" s="444"/>
      <c r="AH140" s="444"/>
      <c r="AI140" s="444"/>
      <c r="AJ140" s="444"/>
      <c r="AK140" s="445"/>
      <c r="AL140" s="446" t="s">
        <v>110</v>
      </c>
      <c r="AM140" s="422"/>
      <c r="AN140" s="422"/>
      <c r="AO140" s="422"/>
      <c r="AP140" s="192" t="str">
        <f>BH8</f>
        <v>B＆G Bｺｰﾄ</v>
      </c>
      <c r="AQ140" s="193"/>
      <c r="AR140" s="193"/>
      <c r="AS140" s="193"/>
      <c r="AT140" s="126"/>
      <c r="AU140" s="193" t="s">
        <v>111</v>
      </c>
      <c r="AV140" s="193"/>
      <c r="AW140" s="193"/>
      <c r="AX140" s="193"/>
      <c r="AY140" s="193"/>
      <c r="AZ140" s="193"/>
      <c r="BA140" s="194"/>
      <c r="BB140" s="126"/>
      <c r="BC140" s="126"/>
      <c r="BD140" s="126"/>
      <c r="BE140" s="126"/>
      <c r="BF140" s="126"/>
      <c r="BG140" s="126"/>
      <c r="BH140" s="126"/>
      <c r="BI140" s="126"/>
    </row>
    <row r="141" spans="1:61" ht="12.6" customHeight="1" thickBot="1" x14ac:dyDescent="0.2">
      <c r="A141" s="189"/>
      <c r="B141" s="447" t="s">
        <v>112</v>
      </c>
      <c r="C141" s="448"/>
      <c r="D141" s="448"/>
      <c r="E141" s="449"/>
      <c r="F141" s="431"/>
      <c r="G141" s="431"/>
      <c r="H141" s="431"/>
      <c r="I141" s="431"/>
      <c r="J141" s="432"/>
      <c r="K141" s="433" t="s">
        <v>113</v>
      </c>
      <c r="L141" s="434"/>
      <c r="M141" s="434"/>
      <c r="N141" s="434"/>
      <c r="O141" s="434"/>
      <c r="P141" s="435"/>
      <c r="Q141" s="436" t="s">
        <v>114</v>
      </c>
      <c r="R141" s="437"/>
      <c r="S141" s="438"/>
      <c r="T141" s="439" t="s">
        <v>115</v>
      </c>
      <c r="U141" s="439"/>
      <c r="V141" s="439"/>
      <c r="W141" s="439"/>
      <c r="X141" s="439"/>
      <c r="Y141" s="439"/>
      <c r="Z141" s="440"/>
      <c r="AA141" s="195"/>
      <c r="AB141" s="196"/>
      <c r="AC141" s="447" t="s">
        <v>112</v>
      </c>
      <c r="AD141" s="448"/>
      <c r="AE141" s="448"/>
      <c r="AF141" s="449"/>
      <c r="AG141" s="431"/>
      <c r="AH141" s="431"/>
      <c r="AI141" s="431"/>
      <c r="AJ141" s="431"/>
      <c r="AK141" s="432"/>
      <c r="AL141" s="433" t="s">
        <v>113</v>
      </c>
      <c r="AM141" s="434"/>
      <c r="AN141" s="434"/>
      <c r="AO141" s="434"/>
      <c r="AP141" s="434"/>
      <c r="AQ141" s="435"/>
      <c r="AR141" s="436" t="s">
        <v>114</v>
      </c>
      <c r="AS141" s="437"/>
      <c r="AT141" s="438"/>
      <c r="AU141" s="439" t="s">
        <v>115</v>
      </c>
      <c r="AV141" s="439"/>
      <c r="AW141" s="439"/>
      <c r="AX141" s="439"/>
      <c r="AY141" s="439"/>
      <c r="AZ141" s="439"/>
      <c r="BA141" s="440"/>
      <c r="BB141" s="126"/>
      <c r="BC141" s="126"/>
      <c r="BD141" s="126"/>
      <c r="BE141" s="126"/>
      <c r="BF141" s="126"/>
      <c r="BG141" s="126"/>
      <c r="BH141" s="126"/>
      <c r="BI141" s="126"/>
    </row>
    <row r="142" spans="1:61" ht="12.6" customHeight="1" x14ac:dyDescent="0.15">
      <c r="A142" s="189"/>
      <c r="B142" s="441" t="s">
        <v>118</v>
      </c>
      <c r="C142" s="421"/>
      <c r="D142" s="421"/>
      <c r="E142" s="442"/>
      <c r="F142" s="414"/>
      <c r="G142" s="415"/>
      <c r="H142" s="415"/>
      <c r="I142" s="415"/>
      <c r="J142" s="415"/>
      <c r="K142" s="415"/>
      <c r="L142" s="416"/>
      <c r="M142" s="420" t="s">
        <v>119</v>
      </c>
      <c r="N142" s="421"/>
      <c r="O142" s="421"/>
      <c r="P142" s="423"/>
      <c r="Q142" s="415"/>
      <c r="R142" s="415"/>
      <c r="S142" s="415"/>
      <c r="T142" s="415"/>
      <c r="U142" s="415"/>
      <c r="V142" s="424"/>
      <c r="W142" s="427" t="s">
        <v>118</v>
      </c>
      <c r="X142" s="421"/>
      <c r="Y142" s="421"/>
      <c r="Z142" s="428"/>
      <c r="AA142" s="195"/>
      <c r="AB142" s="196"/>
      <c r="AC142" s="441" t="s">
        <v>118</v>
      </c>
      <c r="AD142" s="421"/>
      <c r="AE142" s="421"/>
      <c r="AF142" s="442"/>
      <c r="AG142" s="414"/>
      <c r="AH142" s="415"/>
      <c r="AI142" s="415"/>
      <c r="AJ142" s="415"/>
      <c r="AK142" s="415"/>
      <c r="AL142" s="415"/>
      <c r="AM142" s="416"/>
      <c r="AN142" s="420" t="s">
        <v>119</v>
      </c>
      <c r="AO142" s="421"/>
      <c r="AP142" s="421"/>
      <c r="AQ142" s="423"/>
      <c r="AR142" s="415"/>
      <c r="AS142" s="415"/>
      <c r="AT142" s="415"/>
      <c r="AU142" s="415"/>
      <c r="AV142" s="415"/>
      <c r="AW142" s="424"/>
      <c r="AX142" s="427" t="s">
        <v>118</v>
      </c>
      <c r="AY142" s="421"/>
      <c r="AZ142" s="421"/>
      <c r="BA142" s="428"/>
      <c r="BB142" s="126"/>
      <c r="BC142" s="126"/>
      <c r="BD142" s="126"/>
      <c r="BE142" s="126"/>
      <c r="BF142" s="126"/>
      <c r="BG142" s="126"/>
      <c r="BH142" s="126"/>
      <c r="BI142" s="126"/>
    </row>
    <row r="143" spans="1:61" ht="12.6" customHeight="1" x14ac:dyDescent="0.15">
      <c r="A143" s="189"/>
      <c r="B143" s="429" t="s">
        <v>120</v>
      </c>
      <c r="C143" s="411"/>
      <c r="D143" s="411" t="s">
        <v>121</v>
      </c>
      <c r="E143" s="430"/>
      <c r="F143" s="417"/>
      <c r="G143" s="418"/>
      <c r="H143" s="418"/>
      <c r="I143" s="418"/>
      <c r="J143" s="418"/>
      <c r="K143" s="418"/>
      <c r="L143" s="419"/>
      <c r="M143" s="422"/>
      <c r="N143" s="422"/>
      <c r="O143" s="422"/>
      <c r="P143" s="425"/>
      <c r="Q143" s="418"/>
      <c r="R143" s="418"/>
      <c r="S143" s="418"/>
      <c r="T143" s="418"/>
      <c r="U143" s="418"/>
      <c r="V143" s="426"/>
      <c r="W143" s="410" t="s">
        <v>120</v>
      </c>
      <c r="X143" s="411"/>
      <c r="Y143" s="411" t="s">
        <v>121</v>
      </c>
      <c r="Z143" s="412"/>
      <c r="AA143" s="195"/>
      <c r="AB143" s="196"/>
      <c r="AC143" s="429" t="s">
        <v>120</v>
      </c>
      <c r="AD143" s="411"/>
      <c r="AE143" s="411" t="s">
        <v>121</v>
      </c>
      <c r="AF143" s="430"/>
      <c r="AG143" s="417"/>
      <c r="AH143" s="418"/>
      <c r="AI143" s="418"/>
      <c r="AJ143" s="418"/>
      <c r="AK143" s="418"/>
      <c r="AL143" s="418"/>
      <c r="AM143" s="419"/>
      <c r="AN143" s="422"/>
      <c r="AO143" s="422"/>
      <c r="AP143" s="422"/>
      <c r="AQ143" s="425"/>
      <c r="AR143" s="418"/>
      <c r="AS143" s="418"/>
      <c r="AT143" s="418"/>
      <c r="AU143" s="418"/>
      <c r="AV143" s="418"/>
      <c r="AW143" s="426"/>
      <c r="AX143" s="410" t="s">
        <v>120</v>
      </c>
      <c r="AY143" s="411"/>
      <c r="AZ143" s="411" t="s">
        <v>121</v>
      </c>
      <c r="BA143" s="412"/>
      <c r="BB143" s="126"/>
      <c r="BC143" s="126"/>
      <c r="BD143" s="126"/>
      <c r="BE143" s="126"/>
      <c r="BF143" s="126"/>
      <c r="BG143" s="126"/>
      <c r="BH143" s="126"/>
      <c r="BI143" s="126"/>
    </row>
    <row r="144" spans="1:61" ht="12" customHeight="1" x14ac:dyDescent="0.15">
      <c r="A144" s="189"/>
      <c r="B144" s="413"/>
      <c r="C144" s="399"/>
      <c r="D144" s="399"/>
      <c r="E144" s="402"/>
      <c r="F144" s="403" t="s">
        <v>123</v>
      </c>
      <c r="G144" s="404"/>
      <c r="H144" s="404"/>
      <c r="I144" s="404"/>
      <c r="J144" s="404"/>
      <c r="K144" s="405"/>
      <c r="L144" s="197"/>
      <c r="M144" s="406" t="s">
        <v>124</v>
      </c>
      <c r="N144" s="406"/>
      <c r="O144" s="406"/>
      <c r="P144" s="198"/>
      <c r="Q144" s="403" t="s">
        <v>123</v>
      </c>
      <c r="R144" s="404"/>
      <c r="S144" s="404"/>
      <c r="T144" s="404"/>
      <c r="U144" s="404"/>
      <c r="V144" s="407"/>
      <c r="W144" s="408"/>
      <c r="X144" s="399"/>
      <c r="Y144" s="399"/>
      <c r="Z144" s="409"/>
      <c r="AA144" s="195"/>
      <c r="AB144" s="196"/>
      <c r="AC144" s="413"/>
      <c r="AD144" s="399"/>
      <c r="AE144" s="399"/>
      <c r="AF144" s="402"/>
      <c r="AG144" s="403" t="s">
        <v>123</v>
      </c>
      <c r="AH144" s="404"/>
      <c r="AI144" s="404"/>
      <c r="AJ144" s="404"/>
      <c r="AK144" s="404"/>
      <c r="AL144" s="405"/>
      <c r="AM144" s="197"/>
      <c r="AN144" s="406" t="s">
        <v>124</v>
      </c>
      <c r="AO144" s="406"/>
      <c r="AP144" s="406"/>
      <c r="AQ144" s="198"/>
      <c r="AR144" s="403" t="s">
        <v>123</v>
      </c>
      <c r="AS144" s="404"/>
      <c r="AT144" s="404"/>
      <c r="AU144" s="404"/>
      <c r="AV144" s="404"/>
      <c r="AW144" s="407"/>
      <c r="AX144" s="408"/>
      <c r="AY144" s="399"/>
      <c r="AZ144" s="399"/>
      <c r="BA144" s="409"/>
      <c r="BB144" s="126"/>
      <c r="BC144" s="126"/>
      <c r="BD144" s="126"/>
      <c r="BE144" s="126"/>
      <c r="BF144" s="126"/>
      <c r="BG144" s="126"/>
      <c r="BH144" s="126"/>
      <c r="BI144" s="126"/>
    </row>
    <row r="145" spans="1:61" ht="12" customHeight="1" x14ac:dyDescent="0.15">
      <c r="A145" s="189"/>
      <c r="B145" s="374"/>
      <c r="C145" s="367"/>
      <c r="D145" s="367"/>
      <c r="E145" s="375"/>
      <c r="F145" s="398"/>
      <c r="G145" s="399"/>
      <c r="H145" s="399"/>
      <c r="I145" s="399"/>
      <c r="J145" s="399"/>
      <c r="K145" s="399"/>
      <c r="L145" s="399"/>
      <c r="M145" s="400" t="s">
        <v>125</v>
      </c>
      <c r="N145" s="400"/>
      <c r="O145" s="400"/>
      <c r="P145" s="399"/>
      <c r="Q145" s="399"/>
      <c r="R145" s="399"/>
      <c r="S145" s="399"/>
      <c r="T145" s="399"/>
      <c r="U145" s="399"/>
      <c r="V145" s="401"/>
      <c r="W145" s="366"/>
      <c r="X145" s="367"/>
      <c r="Y145" s="367"/>
      <c r="Z145" s="368"/>
      <c r="AA145" s="195"/>
      <c r="AB145" s="196"/>
      <c r="AC145" s="374"/>
      <c r="AD145" s="367"/>
      <c r="AE145" s="367"/>
      <c r="AF145" s="375"/>
      <c r="AG145" s="398"/>
      <c r="AH145" s="399"/>
      <c r="AI145" s="399"/>
      <c r="AJ145" s="399"/>
      <c r="AK145" s="399"/>
      <c r="AL145" s="399"/>
      <c r="AM145" s="399"/>
      <c r="AN145" s="400" t="s">
        <v>125</v>
      </c>
      <c r="AO145" s="400"/>
      <c r="AP145" s="400"/>
      <c r="AQ145" s="399"/>
      <c r="AR145" s="399"/>
      <c r="AS145" s="399"/>
      <c r="AT145" s="399"/>
      <c r="AU145" s="399"/>
      <c r="AV145" s="399"/>
      <c r="AW145" s="401"/>
      <c r="AX145" s="366"/>
      <c r="AY145" s="367"/>
      <c r="AZ145" s="367"/>
      <c r="BA145" s="368"/>
      <c r="BB145" s="126"/>
      <c r="BC145" s="126"/>
      <c r="BD145" s="126"/>
      <c r="BE145" s="126"/>
      <c r="BF145" s="126"/>
      <c r="BG145" s="126"/>
      <c r="BH145" s="126"/>
      <c r="BI145" s="126"/>
    </row>
    <row r="146" spans="1:61" ht="12" customHeight="1" x14ac:dyDescent="0.15">
      <c r="A146" s="189"/>
      <c r="B146" s="374"/>
      <c r="C146" s="367"/>
      <c r="D146" s="367"/>
      <c r="E146" s="375"/>
      <c r="F146" s="391"/>
      <c r="G146" s="367"/>
      <c r="H146" s="367"/>
      <c r="I146" s="367"/>
      <c r="J146" s="367"/>
      <c r="K146" s="367"/>
      <c r="L146" s="367"/>
      <c r="M146" s="394"/>
      <c r="N146" s="394"/>
      <c r="O146" s="394"/>
      <c r="P146" s="367"/>
      <c r="Q146" s="367"/>
      <c r="R146" s="367"/>
      <c r="S146" s="367"/>
      <c r="T146" s="367"/>
      <c r="U146" s="367"/>
      <c r="V146" s="396"/>
      <c r="W146" s="366"/>
      <c r="X146" s="367"/>
      <c r="Y146" s="367"/>
      <c r="Z146" s="368"/>
      <c r="AA146" s="195"/>
      <c r="AB146" s="196"/>
      <c r="AC146" s="374"/>
      <c r="AD146" s="367"/>
      <c r="AE146" s="367"/>
      <c r="AF146" s="375"/>
      <c r="AG146" s="391"/>
      <c r="AH146" s="367"/>
      <c r="AI146" s="367"/>
      <c r="AJ146" s="367"/>
      <c r="AK146" s="367"/>
      <c r="AL146" s="367"/>
      <c r="AM146" s="367"/>
      <c r="AN146" s="394"/>
      <c r="AO146" s="394"/>
      <c r="AP146" s="394"/>
      <c r="AQ146" s="367"/>
      <c r="AR146" s="367"/>
      <c r="AS146" s="367"/>
      <c r="AT146" s="367"/>
      <c r="AU146" s="367"/>
      <c r="AV146" s="367"/>
      <c r="AW146" s="396"/>
      <c r="AX146" s="366"/>
      <c r="AY146" s="367"/>
      <c r="AZ146" s="367"/>
      <c r="BA146" s="368"/>
      <c r="BB146" s="126"/>
      <c r="BC146" s="126"/>
      <c r="BD146" s="126"/>
      <c r="BE146" s="126"/>
      <c r="BF146" s="126"/>
      <c r="BG146" s="126"/>
      <c r="BH146" s="126"/>
      <c r="BI146" s="126"/>
    </row>
    <row r="147" spans="1:61" ht="12" customHeight="1" x14ac:dyDescent="0.15">
      <c r="A147" s="189"/>
      <c r="B147" s="374"/>
      <c r="C147" s="367"/>
      <c r="D147" s="367"/>
      <c r="E147" s="375"/>
      <c r="F147" s="391"/>
      <c r="G147" s="367"/>
      <c r="H147" s="367"/>
      <c r="I147" s="367"/>
      <c r="J147" s="367"/>
      <c r="K147" s="367"/>
      <c r="L147" s="367"/>
      <c r="M147" s="394"/>
      <c r="N147" s="394"/>
      <c r="O147" s="394"/>
      <c r="P147" s="367"/>
      <c r="Q147" s="367"/>
      <c r="R147" s="367"/>
      <c r="S147" s="367"/>
      <c r="T147" s="367"/>
      <c r="U147" s="367"/>
      <c r="V147" s="396"/>
      <c r="W147" s="366"/>
      <c r="X147" s="367"/>
      <c r="Y147" s="367"/>
      <c r="Z147" s="368"/>
      <c r="AA147" s="189"/>
      <c r="AB147" s="190"/>
      <c r="AC147" s="374"/>
      <c r="AD147" s="367"/>
      <c r="AE147" s="367"/>
      <c r="AF147" s="375"/>
      <c r="AG147" s="391"/>
      <c r="AH147" s="367"/>
      <c r="AI147" s="367"/>
      <c r="AJ147" s="367"/>
      <c r="AK147" s="367"/>
      <c r="AL147" s="367"/>
      <c r="AM147" s="367"/>
      <c r="AN147" s="394"/>
      <c r="AO147" s="394"/>
      <c r="AP147" s="394"/>
      <c r="AQ147" s="367"/>
      <c r="AR147" s="367"/>
      <c r="AS147" s="367"/>
      <c r="AT147" s="367"/>
      <c r="AU147" s="367"/>
      <c r="AV147" s="367"/>
      <c r="AW147" s="396"/>
      <c r="AX147" s="366"/>
      <c r="AY147" s="367"/>
      <c r="AZ147" s="367"/>
      <c r="BA147" s="368"/>
      <c r="BB147" s="126"/>
      <c r="BC147" s="126"/>
      <c r="BD147" s="126"/>
      <c r="BE147" s="126"/>
      <c r="BF147" s="126"/>
      <c r="BG147" s="126"/>
      <c r="BH147" s="126"/>
      <c r="BI147" s="126"/>
    </row>
    <row r="148" spans="1:61" ht="12" customHeight="1" x14ac:dyDescent="0.15">
      <c r="A148" s="189"/>
      <c r="B148" s="374"/>
      <c r="C148" s="367"/>
      <c r="D148" s="367"/>
      <c r="E148" s="375"/>
      <c r="F148" s="391"/>
      <c r="G148" s="367"/>
      <c r="H148" s="367"/>
      <c r="I148" s="367"/>
      <c r="J148" s="367"/>
      <c r="K148" s="367"/>
      <c r="L148" s="367"/>
      <c r="M148" s="394"/>
      <c r="N148" s="394"/>
      <c r="O148" s="394"/>
      <c r="P148" s="367"/>
      <c r="Q148" s="367"/>
      <c r="R148" s="367"/>
      <c r="S148" s="367"/>
      <c r="T148" s="367"/>
      <c r="U148" s="367"/>
      <c r="V148" s="396"/>
      <c r="W148" s="366"/>
      <c r="X148" s="367"/>
      <c r="Y148" s="367"/>
      <c r="Z148" s="368"/>
      <c r="AA148" s="195"/>
      <c r="AB148" s="196"/>
      <c r="AC148" s="374"/>
      <c r="AD148" s="367"/>
      <c r="AE148" s="367"/>
      <c r="AF148" s="375"/>
      <c r="AG148" s="391"/>
      <c r="AH148" s="367"/>
      <c r="AI148" s="367"/>
      <c r="AJ148" s="367"/>
      <c r="AK148" s="367"/>
      <c r="AL148" s="367"/>
      <c r="AM148" s="367"/>
      <c r="AN148" s="394"/>
      <c r="AO148" s="394"/>
      <c r="AP148" s="394"/>
      <c r="AQ148" s="367"/>
      <c r="AR148" s="367"/>
      <c r="AS148" s="367"/>
      <c r="AT148" s="367"/>
      <c r="AU148" s="367"/>
      <c r="AV148" s="367"/>
      <c r="AW148" s="396"/>
      <c r="AX148" s="366"/>
      <c r="AY148" s="367"/>
      <c r="AZ148" s="367"/>
      <c r="BA148" s="368"/>
      <c r="BB148" s="126"/>
      <c r="BC148" s="126"/>
      <c r="BD148" s="126"/>
      <c r="BE148" s="126"/>
      <c r="BF148" s="126"/>
      <c r="BG148" s="126"/>
      <c r="BH148" s="126"/>
      <c r="BI148" s="126"/>
    </row>
    <row r="149" spans="1:61" ht="12" customHeight="1" x14ac:dyDescent="0.15">
      <c r="A149" s="189"/>
      <c r="B149" s="374"/>
      <c r="C149" s="367"/>
      <c r="D149" s="367"/>
      <c r="E149" s="375"/>
      <c r="F149" s="391"/>
      <c r="G149" s="367"/>
      <c r="H149" s="367"/>
      <c r="I149" s="367"/>
      <c r="J149" s="367"/>
      <c r="K149" s="367"/>
      <c r="L149" s="367"/>
      <c r="M149" s="394" t="s">
        <v>130</v>
      </c>
      <c r="N149" s="394"/>
      <c r="O149" s="394"/>
      <c r="P149" s="367"/>
      <c r="Q149" s="367"/>
      <c r="R149" s="367"/>
      <c r="S149" s="367"/>
      <c r="T149" s="367"/>
      <c r="U149" s="367"/>
      <c r="V149" s="396"/>
      <c r="W149" s="366"/>
      <c r="X149" s="367"/>
      <c r="Y149" s="367"/>
      <c r="Z149" s="368"/>
      <c r="AA149" s="195"/>
      <c r="AB149" s="196"/>
      <c r="AC149" s="374"/>
      <c r="AD149" s="367"/>
      <c r="AE149" s="367"/>
      <c r="AF149" s="375"/>
      <c r="AG149" s="391"/>
      <c r="AH149" s="367"/>
      <c r="AI149" s="367"/>
      <c r="AJ149" s="367"/>
      <c r="AK149" s="367"/>
      <c r="AL149" s="367"/>
      <c r="AM149" s="367"/>
      <c r="AN149" s="394" t="s">
        <v>130</v>
      </c>
      <c r="AO149" s="394"/>
      <c r="AP149" s="394"/>
      <c r="AQ149" s="367"/>
      <c r="AR149" s="367"/>
      <c r="AS149" s="367"/>
      <c r="AT149" s="367"/>
      <c r="AU149" s="367"/>
      <c r="AV149" s="367"/>
      <c r="AW149" s="396"/>
      <c r="AX149" s="366"/>
      <c r="AY149" s="367"/>
      <c r="AZ149" s="367"/>
      <c r="BA149" s="368"/>
      <c r="BB149" s="126"/>
      <c r="BC149" s="126"/>
      <c r="BD149" s="126"/>
      <c r="BE149" s="126"/>
      <c r="BF149" s="126"/>
      <c r="BG149" s="126"/>
      <c r="BH149" s="126"/>
      <c r="BI149" s="126"/>
    </row>
    <row r="150" spans="1:61" ht="12" customHeight="1" x14ac:dyDescent="0.15">
      <c r="A150" s="189"/>
      <c r="B150" s="374"/>
      <c r="C150" s="367"/>
      <c r="D150" s="367"/>
      <c r="E150" s="375"/>
      <c r="F150" s="391"/>
      <c r="G150" s="367"/>
      <c r="H150" s="367"/>
      <c r="I150" s="367"/>
      <c r="J150" s="367"/>
      <c r="K150" s="367"/>
      <c r="L150" s="367"/>
      <c r="M150" s="394"/>
      <c r="N150" s="394"/>
      <c r="O150" s="394"/>
      <c r="P150" s="367"/>
      <c r="Q150" s="367"/>
      <c r="R150" s="367"/>
      <c r="S150" s="367"/>
      <c r="T150" s="367"/>
      <c r="U150" s="367"/>
      <c r="V150" s="396"/>
      <c r="W150" s="366"/>
      <c r="X150" s="367"/>
      <c r="Y150" s="367"/>
      <c r="Z150" s="368"/>
      <c r="AA150" s="195"/>
      <c r="AB150" s="196"/>
      <c r="AC150" s="374"/>
      <c r="AD150" s="367"/>
      <c r="AE150" s="367"/>
      <c r="AF150" s="375"/>
      <c r="AG150" s="391"/>
      <c r="AH150" s="367"/>
      <c r="AI150" s="367"/>
      <c r="AJ150" s="367"/>
      <c r="AK150" s="367"/>
      <c r="AL150" s="367"/>
      <c r="AM150" s="367"/>
      <c r="AN150" s="394"/>
      <c r="AO150" s="394"/>
      <c r="AP150" s="394"/>
      <c r="AQ150" s="367"/>
      <c r="AR150" s="367"/>
      <c r="AS150" s="367"/>
      <c r="AT150" s="367"/>
      <c r="AU150" s="367"/>
      <c r="AV150" s="367"/>
      <c r="AW150" s="396"/>
      <c r="AX150" s="366"/>
      <c r="AY150" s="367"/>
      <c r="AZ150" s="367"/>
      <c r="BA150" s="368"/>
      <c r="BB150" s="126"/>
      <c r="BC150" s="126"/>
      <c r="BD150" s="126"/>
      <c r="BE150" s="126"/>
      <c r="BF150" s="126"/>
      <c r="BG150" s="126"/>
      <c r="BH150" s="126"/>
      <c r="BI150" s="126"/>
    </row>
    <row r="151" spans="1:61" ht="12" customHeight="1" x14ac:dyDescent="0.15">
      <c r="A151" s="189"/>
      <c r="B151" s="374"/>
      <c r="C151" s="367"/>
      <c r="D151" s="367"/>
      <c r="E151" s="375"/>
      <c r="F151" s="391"/>
      <c r="G151" s="367"/>
      <c r="H151" s="367"/>
      <c r="I151" s="367"/>
      <c r="J151" s="367"/>
      <c r="K151" s="367"/>
      <c r="L151" s="367"/>
      <c r="M151" s="394"/>
      <c r="N151" s="394"/>
      <c r="O151" s="394"/>
      <c r="P151" s="367"/>
      <c r="Q151" s="367"/>
      <c r="R151" s="367"/>
      <c r="S151" s="367"/>
      <c r="T151" s="367"/>
      <c r="U151" s="367"/>
      <c r="V151" s="396"/>
      <c r="W151" s="366"/>
      <c r="X151" s="367"/>
      <c r="Y151" s="367"/>
      <c r="Z151" s="368"/>
      <c r="AA151" s="195"/>
      <c r="AB151" s="196"/>
      <c r="AC151" s="374"/>
      <c r="AD151" s="367"/>
      <c r="AE151" s="367"/>
      <c r="AF151" s="375"/>
      <c r="AG151" s="391"/>
      <c r="AH151" s="367"/>
      <c r="AI151" s="367"/>
      <c r="AJ151" s="367"/>
      <c r="AK151" s="367"/>
      <c r="AL151" s="367"/>
      <c r="AM151" s="367"/>
      <c r="AN151" s="394"/>
      <c r="AO151" s="394"/>
      <c r="AP151" s="394"/>
      <c r="AQ151" s="367"/>
      <c r="AR151" s="367"/>
      <c r="AS151" s="367"/>
      <c r="AT151" s="367"/>
      <c r="AU151" s="367"/>
      <c r="AV151" s="367"/>
      <c r="AW151" s="396"/>
      <c r="AX151" s="366"/>
      <c r="AY151" s="367"/>
      <c r="AZ151" s="367"/>
      <c r="BA151" s="368"/>
      <c r="BB151" s="126"/>
      <c r="BC151" s="126"/>
      <c r="BD151" s="126"/>
      <c r="BE151" s="126"/>
      <c r="BF151" s="126"/>
      <c r="BG151" s="126"/>
      <c r="BH151" s="126"/>
      <c r="BI151" s="126"/>
    </row>
    <row r="152" spans="1:61" ht="12" customHeight="1" x14ac:dyDescent="0.15">
      <c r="A152" s="189"/>
      <c r="B152" s="374"/>
      <c r="C152" s="367"/>
      <c r="D152" s="367"/>
      <c r="E152" s="375"/>
      <c r="F152" s="392"/>
      <c r="G152" s="393"/>
      <c r="H152" s="393"/>
      <c r="I152" s="393"/>
      <c r="J152" s="393"/>
      <c r="K152" s="393"/>
      <c r="L152" s="393"/>
      <c r="M152" s="395"/>
      <c r="N152" s="395"/>
      <c r="O152" s="395"/>
      <c r="P152" s="393"/>
      <c r="Q152" s="393"/>
      <c r="R152" s="393"/>
      <c r="S152" s="393"/>
      <c r="T152" s="393"/>
      <c r="U152" s="393"/>
      <c r="V152" s="397"/>
      <c r="W152" s="366"/>
      <c r="X152" s="367"/>
      <c r="Y152" s="367"/>
      <c r="Z152" s="368"/>
      <c r="AA152" s="195"/>
      <c r="AB152" s="196"/>
      <c r="AC152" s="374"/>
      <c r="AD152" s="367"/>
      <c r="AE152" s="367"/>
      <c r="AF152" s="375"/>
      <c r="AG152" s="392"/>
      <c r="AH152" s="393"/>
      <c r="AI152" s="393"/>
      <c r="AJ152" s="393"/>
      <c r="AK152" s="393"/>
      <c r="AL152" s="393"/>
      <c r="AM152" s="393"/>
      <c r="AN152" s="395"/>
      <c r="AO152" s="395"/>
      <c r="AP152" s="395"/>
      <c r="AQ152" s="393"/>
      <c r="AR152" s="393"/>
      <c r="AS152" s="393"/>
      <c r="AT152" s="393"/>
      <c r="AU152" s="393"/>
      <c r="AV152" s="393"/>
      <c r="AW152" s="397"/>
      <c r="AX152" s="366"/>
      <c r="AY152" s="367"/>
      <c r="AZ152" s="367"/>
      <c r="BA152" s="368"/>
      <c r="BB152" s="126"/>
      <c r="BC152" s="126"/>
      <c r="BD152" s="126"/>
      <c r="BE152" s="126"/>
      <c r="BF152" s="126"/>
      <c r="BG152" s="126"/>
      <c r="BH152" s="126"/>
      <c r="BI152" s="126"/>
    </row>
    <row r="153" spans="1:61" ht="12" customHeight="1" x14ac:dyDescent="0.15">
      <c r="A153" s="189"/>
      <c r="B153" s="374"/>
      <c r="C153" s="367"/>
      <c r="D153" s="367"/>
      <c r="E153" s="375"/>
      <c r="F153" s="376"/>
      <c r="G153" s="377"/>
      <c r="H153" s="377"/>
      <c r="I153" s="377"/>
      <c r="J153" s="377"/>
      <c r="K153" s="377"/>
      <c r="L153" s="378"/>
      <c r="M153" s="385" t="s">
        <v>133</v>
      </c>
      <c r="N153" s="377"/>
      <c r="O153" s="378"/>
      <c r="P153" s="385"/>
      <c r="Q153" s="377"/>
      <c r="R153" s="377"/>
      <c r="S153" s="377"/>
      <c r="T153" s="377"/>
      <c r="U153" s="377"/>
      <c r="V153" s="388"/>
      <c r="W153" s="366"/>
      <c r="X153" s="367"/>
      <c r="Y153" s="367"/>
      <c r="Z153" s="368"/>
      <c r="AA153" s="195"/>
      <c r="AB153" s="196"/>
      <c r="AC153" s="374"/>
      <c r="AD153" s="367"/>
      <c r="AE153" s="367"/>
      <c r="AF153" s="375"/>
      <c r="AG153" s="376"/>
      <c r="AH153" s="377"/>
      <c r="AI153" s="377"/>
      <c r="AJ153" s="377"/>
      <c r="AK153" s="377"/>
      <c r="AL153" s="377"/>
      <c r="AM153" s="378"/>
      <c r="AN153" s="385" t="s">
        <v>133</v>
      </c>
      <c r="AO153" s="377"/>
      <c r="AP153" s="378"/>
      <c r="AQ153" s="385"/>
      <c r="AR153" s="377"/>
      <c r="AS153" s="377"/>
      <c r="AT153" s="377"/>
      <c r="AU153" s="377"/>
      <c r="AV153" s="377"/>
      <c r="AW153" s="388"/>
      <c r="AX153" s="366"/>
      <c r="AY153" s="367"/>
      <c r="AZ153" s="367"/>
      <c r="BA153" s="368"/>
      <c r="BB153" s="126"/>
      <c r="BC153" s="126"/>
      <c r="BD153" s="126"/>
      <c r="BE153" s="126"/>
      <c r="BF153" s="126"/>
      <c r="BG153" s="126"/>
      <c r="BH153" s="126"/>
      <c r="BI153" s="126"/>
    </row>
    <row r="154" spans="1:61" ht="12" customHeight="1" x14ac:dyDescent="0.15">
      <c r="A154" s="189"/>
      <c r="B154" s="374"/>
      <c r="C154" s="367"/>
      <c r="D154" s="367"/>
      <c r="E154" s="375"/>
      <c r="F154" s="379"/>
      <c r="G154" s="380"/>
      <c r="H154" s="380"/>
      <c r="I154" s="380"/>
      <c r="J154" s="380"/>
      <c r="K154" s="380"/>
      <c r="L154" s="381"/>
      <c r="M154" s="386"/>
      <c r="N154" s="380"/>
      <c r="O154" s="381"/>
      <c r="P154" s="386"/>
      <c r="Q154" s="380"/>
      <c r="R154" s="380"/>
      <c r="S154" s="380"/>
      <c r="T154" s="380"/>
      <c r="U154" s="380"/>
      <c r="V154" s="389"/>
      <c r="W154" s="366"/>
      <c r="X154" s="367"/>
      <c r="Y154" s="367"/>
      <c r="Z154" s="368"/>
      <c r="AA154" s="195"/>
      <c r="AB154" s="196"/>
      <c r="AC154" s="374"/>
      <c r="AD154" s="367"/>
      <c r="AE154" s="367"/>
      <c r="AF154" s="375"/>
      <c r="AG154" s="379"/>
      <c r="AH154" s="380"/>
      <c r="AI154" s="380"/>
      <c r="AJ154" s="380"/>
      <c r="AK154" s="380"/>
      <c r="AL154" s="380"/>
      <c r="AM154" s="381"/>
      <c r="AN154" s="386"/>
      <c r="AO154" s="380"/>
      <c r="AP154" s="381"/>
      <c r="AQ154" s="386"/>
      <c r="AR154" s="380"/>
      <c r="AS154" s="380"/>
      <c r="AT154" s="380"/>
      <c r="AU154" s="380"/>
      <c r="AV154" s="380"/>
      <c r="AW154" s="389"/>
      <c r="AX154" s="366"/>
      <c r="AY154" s="367"/>
      <c r="AZ154" s="367"/>
      <c r="BA154" s="368"/>
      <c r="BB154" s="126"/>
      <c r="BC154" s="126"/>
      <c r="BD154" s="126"/>
      <c r="BE154" s="126"/>
      <c r="BF154" s="126"/>
      <c r="BG154" s="126"/>
      <c r="BH154" s="126"/>
      <c r="BI154" s="126"/>
    </row>
    <row r="155" spans="1:61" ht="12" customHeight="1" x14ac:dyDescent="0.15">
      <c r="A155" s="189"/>
      <c r="B155" s="374"/>
      <c r="C155" s="367"/>
      <c r="D155" s="367"/>
      <c r="E155" s="375"/>
      <c r="F155" s="379"/>
      <c r="G155" s="380"/>
      <c r="H155" s="380"/>
      <c r="I155" s="380"/>
      <c r="J155" s="380"/>
      <c r="K155" s="380"/>
      <c r="L155" s="381"/>
      <c r="M155" s="386"/>
      <c r="N155" s="380"/>
      <c r="O155" s="381"/>
      <c r="P155" s="386"/>
      <c r="Q155" s="380"/>
      <c r="R155" s="380"/>
      <c r="S155" s="380"/>
      <c r="T155" s="380"/>
      <c r="U155" s="380"/>
      <c r="V155" s="389"/>
      <c r="W155" s="366"/>
      <c r="X155" s="367"/>
      <c r="Y155" s="367"/>
      <c r="Z155" s="368"/>
      <c r="AA155" s="195"/>
      <c r="AB155" s="196"/>
      <c r="AC155" s="374"/>
      <c r="AD155" s="367"/>
      <c r="AE155" s="367"/>
      <c r="AF155" s="375"/>
      <c r="AG155" s="379"/>
      <c r="AH155" s="380"/>
      <c r="AI155" s="380"/>
      <c r="AJ155" s="380"/>
      <c r="AK155" s="380"/>
      <c r="AL155" s="380"/>
      <c r="AM155" s="381"/>
      <c r="AN155" s="386"/>
      <c r="AO155" s="380"/>
      <c r="AP155" s="381"/>
      <c r="AQ155" s="386"/>
      <c r="AR155" s="380"/>
      <c r="AS155" s="380"/>
      <c r="AT155" s="380"/>
      <c r="AU155" s="380"/>
      <c r="AV155" s="380"/>
      <c r="AW155" s="389"/>
      <c r="AX155" s="366"/>
      <c r="AY155" s="367"/>
      <c r="AZ155" s="367"/>
      <c r="BA155" s="368"/>
      <c r="BB155" s="126"/>
      <c r="BC155" s="126"/>
      <c r="BD155" s="126"/>
      <c r="BE155" s="126"/>
      <c r="BF155" s="126"/>
      <c r="BG155" s="126"/>
      <c r="BH155" s="126"/>
      <c r="BI155" s="126"/>
    </row>
    <row r="156" spans="1:61" ht="12" customHeight="1" thickBot="1" x14ac:dyDescent="0.2">
      <c r="A156" s="189"/>
      <c r="B156" s="369"/>
      <c r="C156" s="370"/>
      <c r="D156" s="370"/>
      <c r="E156" s="371"/>
      <c r="F156" s="382"/>
      <c r="G156" s="383"/>
      <c r="H156" s="383"/>
      <c r="I156" s="383"/>
      <c r="J156" s="383"/>
      <c r="K156" s="383"/>
      <c r="L156" s="384"/>
      <c r="M156" s="387"/>
      <c r="N156" s="383"/>
      <c r="O156" s="384"/>
      <c r="P156" s="387"/>
      <c r="Q156" s="383"/>
      <c r="R156" s="383"/>
      <c r="S156" s="383"/>
      <c r="T156" s="383"/>
      <c r="U156" s="383"/>
      <c r="V156" s="390"/>
      <c r="W156" s="372"/>
      <c r="X156" s="370"/>
      <c r="Y156" s="370"/>
      <c r="Z156" s="373"/>
      <c r="AA156" s="189"/>
      <c r="AB156" s="210"/>
      <c r="AC156" s="369"/>
      <c r="AD156" s="370"/>
      <c r="AE156" s="370"/>
      <c r="AF156" s="371"/>
      <c r="AG156" s="382"/>
      <c r="AH156" s="383"/>
      <c r="AI156" s="383"/>
      <c r="AJ156" s="383"/>
      <c r="AK156" s="383"/>
      <c r="AL156" s="383"/>
      <c r="AM156" s="384"/>
      <c r="AN156" s="387"/>
      <c r="AO156" s="383"/>
      <c r="AP156" s="384"/>
      <c r="AQ156" s="387"/>
      <c r="AR156" s="383"/>
      <c r="AS156" s="383"/>
      <c r="AT156" s="383"/>
      <c r="AU156" s="383"/>
      <c r="AV156" s="383"/>
      <c r="AW156" s="390"/>
      <c r="AX156" s="372"/>
      <c r="AY156" s="370"/>
      <c r="AZ156" s="370"/>
      <c r="BA156" s="373"/>
      <c r="BB156" s="126"/>
      <c r="BC156" s="126"/>
      <c r="BD156" s="126"/>
      <c r="BE156" s="126"/>
      <c r="BF156" s="126"/>
      <c r="BG156" s="126"/>
      <c r="BH156" s="126"/>
      <c r="BI156" s="126"/>
    </row>
  </sheetData>
  <sheetProtection sheet="1" objects="1" scenarios="1"/>
  <mergeCells count="1330">
    <mergeCell ref="B1:J1"/>
    <mergeCell ref="K1:N1"/>
    <mergeCell ref="O1:Z1"/>
    <mergeCell ref="AC1:AK1"/>
    <mergeCell ref="AL1:AO1"/>
    <mergeCell ref="AP1:BA1"/>
    <mergeCell ref="AG3:AK3"/>
    <mergeCell ref="AL3:AQ3"/>
    <mergeCell ref="AR3:AT3"/>
    <mergeCell ref="AU3:BA3"/>
    <mergeCell ref="B4:E4"/>
    <mergeCell ref="F4:L5"/>
    <mergeCell ref="M4:O5"/>
    <mergeCell ref="P4:V5"/>
    <mergeCell ref="W4:Z4"/>
    <mergeCell ref="AC4:AF4"/>
    <mergeCell ref="B2:J2"/>
    <mergeCell ref="K2:N2"/>
    <mergeCell ref="AC2:AK2"/>
    <mergeCell ref="AL2:AO2"/>
    <mergeCell ref="B3:E3"/>
    <mergeCell ref="F3:J3"/>
    <mergeCell ref="K3:P3"/>
    <mergeCell ref="Q3:S3"/>
    <mergeCell ref="T3:Z3"/>
    <mergeCell ref="AC3:AF3"/>
    <mergeCell ref="AE6:AF6"/>
    <mergeCell ref="AG6:AL6"/>
    <mergeCell ref="AN6:AP6"/>
    <mergeCell ref="AR6:AW6"/>
    <mergeCell ref="AX6:AY6"/>
    <mergeCell ref="AZ6:BA6"/>
    <mergeCell ref="AX5:AY5"/>
    <mergeCell ref="AZ5:BA5"/>
    <mergeCell ref="B6:C6"/>
    <mergeCell ref="D6:E6"/>
    <mergeCell ref="F6:K6"/>
    <mergeCell ref="M6:O6"/>
    <mergeCell ref="Q6:V6"/>
    <mergeCell ref="W6:X6"/>
    <mergeCell ref="Y6:Z6"/>
    <mergeCell ref="AC6:AD6"/>
    <mergeCell ref="AG4:AM5"/>
    <mergeCell ref="AN4:AP5"/>
    <mergeCell ref="AQ4:AW5"/>
    <mergeCell ref="AX4:BA4"/>
    <mergeCell ref="B5:C5"/>
    <mergeCell ref="D5:E5"/>
    <mergeCell ref="W5:X5"/>
    <mergeCell ref="Y5:Z5"/>
    <mergeCell ref="AC5:AD5"/>
    <mergeCell ref="AE5:AF5"/>
    <mergeCell ref="AX7:AY7"/>
    <mergeCell ref="AZ7:BA7"/>
    <mergeCell ref="B8:C8"/>
    <mergeCell ref="D8:E8"/>
    <mergeCell ref="W8:X8"/>
    <mergeCell ref="Y8:Z8"/>
    <mergeCell ref="AC8:AD8"/>
    <mergeCell ref="AE8:AF8"/>
    <mergeCell ref="AX8:AY8"/>
    <mergeCell ref="AZ8:BA8"/>
    <mergeCell ref="Y7:Z7"/>
    <mergeCell ref="AC7:AD7"/>
    <mergeCell ref="AE7:AF7"/>
    <mergeCell ref="AG7:AM10"/>
    <mergeCell ref="AN7:AP10"/>
    <mergeCell ref="AQ7:AW10"/>
    <mergeCell ref="Y10:Z10"/>
    <mergeCell ref="AC10:AD10"/>
    <mergeCell ref="AE10:AF10"/>
    <mergeCell ref="B7:C7"/>
    <mergeCell ref="D7:E7"/>
    <mergeCell ref="F7:L10"/>
    <mergeCell ref="M7:O10"/>
    <mergeCell ref="P7:V10"/>
    <mergeCell ref="W7:X7"/>
    <mergeCell ref="B10:C10"/>
    <mergeCell ref="D10:E10"/>
    <mergeCell ref="W10:X10"/>
    <mergeCell ref="AZ11:BA11"/>
    <mergeCell ref="AX12:AY12"/>
    <mergeCell ref="AZ12:BA12"/>
    <mergeCell ref="AX13:AY13"/>
    <mergeCell ref="AZ13:BA13"/>
    <mergeCell ref="AX10:AY10"/>
    <mergeCell ref="AZ10:BA10"/>
    <mergeCell ref="B11:C11"/>
    <mergeCell ref="D11:E11"/>
    <mergeCell ref="F11:L14"/>
    <mergeCell ref="M11:O14"/>
    <mergeCell ref="P11:V14"/>
    <mergeCell ref="W11:X11"/>
    <mergeCell ref="Y11:Z11"/>
    <mergeCell ref="AC11:AD11"/>
    <mergeCell ref="BE8:BF8"/>
    <mergeCell ref="BH8:BI8"/>
    <mergeCell ref="B9:C9"/>
    <mergeCell ref="D9:E9"/>
    <mergeCell ref="W9:X9"/>
    <mergeCell ref="Y9:Z9"/>
    <mergeCell ref="AC9:AD9"/>
    <mergeCell ref="AE9:AF9"/>
    <mergeCell ref="AX9:AY9"/>
    <mergeCell ref="AZ9:BA9"/>
    <mergeCell ref="B13:C13"/>
    <mergeCell ref="D13:E13"/>
    <mergeCell ref="W13:X13"/>
    <mergeCell ref="Y13:Z13"/>
    <mergeCell ref="AC13:AD13"/>
    <mergeCell ref="AE13:AF13"/>
    <mergeCell ref="B12:C12"/>
    <mergeCell ref="D12:E12"/>
    <mergeCell ref="W12:X12"/>
    <mergeCell ref="Y12:Z12"/>
    <mergeCell ref="AC12:AD12"/>
    <mergeCell ref="AE12:AF12"/>
    <mergeCell ref="AE11:AF11"/>
    <mergeCell ref="AG11:AM14"/>
    <mergeCell ref="AN11:AP14"/>
    <mergeCell ref="AQ11:AW14"/>
    <mergeCell ref="AX11:AY11"/>
    <mergeCell ref="B16:C16"/>
    <mergeCell ref="D16:E16"/>
    <mergeCell ref="W16:X16"/>
    <mergeCell ref="Y16:Z16"/>
    <mergeCell ref="AC16:AD16"/>
    <mergeCell ref="AE16:AF16"/>
    <mergeCell ref="AE15:AF15"/>
    <mergeCell ref="AG15:AM18"/>
    <mergeCell ref="AN15:AP18"/>
    <mergeCell ref="AQ15:AW18"/>
    <mergeCell ref="AX15:AY15"/>
    <mergeCell ref="AZ15:BA15"/>
    <mergeCell ref="AX16:AY16"/>
    <mergeCell ref="AZ16:BA16"/>
    <mergeCell ref="AX17:AY17"/>
    <mergeCell ref="AZ17:BA17"/>
    <mergeCell ref="AX14:AY14"/>
    <mergeCell ref="AZ14:BA14"/>
    <mergeCell ref="B15:C15"/>
    <mergeCell ref="D15:E15"/>
    <mergeCell ref="F15:L18"/>
    <mergeCell ref="M15:O18"/>
    <mergeCell ref="P15:V18"/>
    <mergeCell ref="W15:X15"/>
    <mergeCell ref="Y15:Z15"/>
    <mergeCell ref="AC15:AD15"/>
    <mergeCell ref="B14:C14"/>
    <mergeCell ref="D14:E14"/>
    <mergeCell ref="W14:X14"/>
    <mergeCell ref="Y14:Z14"/>
    <mergeCell ref="AC14:AD14"/>
    <mergeCell ref="AE14:AF14"/>
    <mergeCell ref="AX18:AY18"/>
    <mergeCell ref="AZ18:BA18"/>
    <mergeCell ref="B21:J21"/>
    <mergeCell ref="K21:N21"/>
    <mergeCell ref="O21:Z21"/>
    <mergeCell ref="AC21:AK21"/>
    <mergeCell ref="AL21:AO21"/>
    <mergeCell ref="AP21:BA21"/>
    <mergeCell ref="B18:C18"/>
    <mergeCell ref="D18:E18"/>
    <mergeCell ref="W18:X18"/>
    <mergeCell ref="Y18:Z18"/>
    <mergeCell ref="AC18:AD18"/>
    <mergeCell ref="AE18:AF18"/>
    <mergeCell ref="B17:C17"/>
    <mergeCell ref="D17:E17"/>
    <mergeCell ref="W17:X17"/>
    <mergeCell ref="Y17:Z17"/>
    <mergeCell ref="AC17:AD17"/>
    <mergeCell ref="AE17:AF17"/>
    <mergeCell ref="AG23:AK23"/>
    <mergeCell ref="AL23:AQ23"/>
    <mergeCell ref="AR23:AT23"/>
    <mergeCell ref="AU23:BA23"/>
    <mergeCell ref="B24:E24"/>
    <mergeCell ref="F24:L25"/>
    <mergeCell ref="M24:O25"/>
    <mergeCell ref="P24:V25"/>
    <mergeCell ref="W24:Z24"/>
    <mergeCell ref="AC24:AF24"/>
    <mergeCell ref="B22:J22"/>
    <mergeCell ref="K22:N22"/>
    <mergeCell ref="AC22:AK22"/>
    <mergeCell ref="AL22:AO22"/>
    <mergeCell ref="B23:E23"/>
    <mergeCell ref="F23:J23"/>
    <mergeCell ref="K23:P23"/>
    <mergeCell ref="Q23:S23"/>
    <mergeCell ref="T23:Z23"/>
    <mergeCell ref="AC23:AF23"/>
    <mergeCell ref="M27:O30"/>
    <mergeCell ref="P27:V30"/>
    <mergeCell ref="W27:X27"/>
    <mergeCell ref="B29:C29"/>
    <mergeCell ref="D29:E29"/>
    <mergeCell ref="W29:X29"/>
    <mergeCell ref="AE26:AF26"/>
    <mergeCell ref="AG26:AL26"/>
    <mergeCell ref="AN26:AP26"/>
    <mergeCell ref="AR26:AW26"/>
    <mergeCell ref="AX26:AY26"/>
    <mergeCell ref="AZ26:BA26"/>
    <mergeCell ref="AX25:AY25"/>
    <mergeCell ref="AZ25:BA25"/>
    <mergeCell ref="B26:C26"/>
    <mergeCell ref="D26:E26"/>
    <mergeCell ref="F26:K26"/>
    <mergeCell ref="M26:O26"/>
    <mergeCell ref="Q26:V26"/>
    <mergeCell ref="W26:X26"/>
    <mergeCell ref="Y26:Z26"/>
    <mergeCell ref="AC26:AD26"/>
    <mergeCell ref="AG24:AM25"/>
    <mergeCell ref="AN24:AP25"/>
    <mergeCell ref="AQ24:AW25"/>
    <mergeCell ref="AX24:BA24"/>
    <mergeCell ref="B25:C25"/>
    <mergeCell ref="D25:E25"/>
    <mergeCell ref="W25:X25"/>
    <mergeCell ref="Y25:Z25"/>
    <mergeCell ref="AC25:AD25"/>
    <mergeCell ref="AE25:AF25"/>
    <mergeCell ref="AX29:AY29"/>
    <mergeCell ref="AZ29:BA29"/>
    <mergeCell ref="B30:C30"/>
    <mergeCell ref="D30:E30"/>
    <mergeCell ref="W30:X30"/>
    <mergeCell ref="Y30:Z30"/>
    <mergeCell ref="AC30:AD30"/>
    <mergeCell ref="AE30:AF30"/>
    <mergeCell ref="AX30:AY30"/>
    <mergeCell ref="AZ30:BA30"/>
    <mergeCell ref="AX27:AY27"/>
    <mergeCell ref="AZ27:BA27"/>
    <mergeCell ref="B28:C28"/>
    <mergeCell ref="D28:E28"/>
    <mergeCell ref="W28:X28"/>
    <mergeCell ref="Y28:Z28"/>
    <mergeCell ref="AC28:AD28"/>
    <mergeCell ref="AE28:AF28"/>
    <mergeCell ref="AX28:AY28"/>
    <mergeCell ref="AZ28:BA28"/>
    <mergeCell ref="Y27:Z27"/>
    <mergeCell ref="AC27:AD27"/>
    <mergeCell ref="AE27:AF27"/>
    <mergeCell ref="AG27:AM30"/>
    <mergeCell ref="AN27:AP30"/>
    <mergeCell ref="AQ27:AW30"/>
    <mergeCell ref="Y29:Z29"/>
    <mergeCell ref="AC29:AD29"/>
    <mergeCell ref="AE29:AF29"/>
    <mergeCell ref="B27:C27"/>
    <mergeCell ref="D27:E27"/>
    <mergeCell ref="F27:L30"/>
    <mergeCell ref="AX31:AY31"/>
    <mergeCell ref="AZ31:BA31"/>
    <mergeCell ref="B32:C32"/>
    <mergeCell ref="D32:E32"/>
    <mergeCell ref="W32:X32"/>
    <mergeCell ref="Y32:Z32"/>
    <mergeCell ref="AC32:AD32"/>
    <mergeCell ref="AE32:AF32"/>
    <mergeCell ref="AX32:AY32"/>
    <mergeCell ref="AZ32:BA32"/>
    <mergeCell ref="Y31:Z31"/>
    <mergeCell ref="AC31:AD31"/>
    <mergeCell ref="AE31:AF31"/>
    <mergeCell ref="AG31:AM34"/>
    <mergeCell ref="AN31:AP34"/>
    <mergeCell ref="AQ31:AW34"/>
    <mergeCell ref="Y33:Z33"/>
    <mergeCell ref="AC33:AD33"/>
    <mergeCell ref="AE33:AF33"/>
    <mergeCell ref="B31:C31"/>
    <mergeCell ref="D31:E31"/>
    <mergeCell ref="F31:L34"/>
    <mergeCell ref="M31:O34"/>
    <mergeCell ref="P31:V34"/>
    <mergeCell ref="W31:X31"/>
    <mergeCell ref="B33:C33"/>
    <mergeCell ref="D33:E33"/>
    <mergeCell ref="W33:X33"/>
    <mergeCell ref="Y37:Z37"/>
    <mergeCell ref="AC37:AD37"/>
    <mergeCell ref="AE37:AF37"/>
    <mergeCell ref="B35:C35"/>
    <mergeCell ref="D35:E35"/>
    <mergeCell ref="F35:L38"/>
    <mergeCell ref="M35:O38"/>
    <mergeCell ref="P35:V38"/>
    <mergeCell ref="W35:X35"/>
    <mergeCell ref="B37:C37"/>
    <mergeCell ref="D37:E37"/>
    <mergeCell ref="W37:X37"/>
    <mergeCell ref="AX33:AY33"/>
    <mergeCell ref="AZ33:BA33"/>
    <mergeCell ref="B34:C34"/>
    <mergeCell ref="D34:E34"/>
    <mergeCell ref="W34:X34"/>
    <mergeCell ref="Y34:Z34"/>
    <mergeCell ref="AC34:AD34"/>
    <mergeCell ref="AE34:AF34"/>
    <mergeCell ref="AX34:AY34"/>
    <mergeCell ref="AZ34:BA34"/>
    <mergeCell ref="B41:J41"/>
    <mergeCell ref="K41:N41"/>
    <mergeCell ref="O41:Z41"/>
    <mergeCell ref="AC41:AK41"/>
    <mergeCell ref="AL41:AO41"/>
    <mergeCell ref="AP41:BA41"/>
    <mergeCell ref="AX37:AY37"/>
    <mergeCell ref="AZ37:BA37"/>
    <mergeCell ref="B38:C38"/>
    <mergeCell ref="D38:E38"/>
    <mergeCell ref="W38:X38"/>
    <mergeCell ref="Y38:Z38"/>
    <mergeCell ref="AC38:AD38"/>
    <mergeCell ref="AE38:AF38"/>
    <mergeCell ref="AX38:AY38"/>
    <mergeCell ref="AZ38:BA38"/>
    <mergeCell ref="AX35:AY35"/>
    <mergeCell ref="AZ35:BA35"/>
    <mergeCell ref="B36:C36"/>
    <mergeCell ref="D36:E36"/>
    <mergeCell ref="W36:X36"/>
    <mergeCell ref="Y36:Z36"/>
    <mergeCell ref="AC36:AD36"/>
    <mergeCell ref="AE36:AF36"/>
    <mergeCell ref="AX36:AY36"/>
    <mergeCell ref="AZ36:BA36"/>
    <mergeCell ref="Y35:Z35"/>
    <mergeCell ref="AC35:AD35"/>
    <mergeCell ref="AE35:AF35"/>
    <mergeCell ref="AG35:AM38"/>
    <mergeCell ref="AN35:AP38"/>
    <mergeCell ref="AQ35:AW38"/>
    <mergeCell ref="AG43:AK43"/>
    <mergeCell ref="AL43:AQ43"/>
    <mergeCell ref="AR43:AT43"/>
    <mergeCell ref="AU43:BA43"/>
    <mergeCell ref="B44:E44"/>
    <mergeCell ref="F44:L45"/>
    <mergeCell ref="M44:O45"/>
    <mergeCell ref="P44:V45"/>
    <mergeCell ref="W44:Z44"/>
    <mergeCell ref="AC44:AF44"/>
    <mergeCell ref="B42:J42"/>
    <mergeCell ref="K42:N42"/>
    <mergeCell ref="AC42:AK42"/>
    <mergeCell ref="AL42:AO42"/>
    <mergeCell ref="B43:E43"/>
    <mergeCell ref="F43:J43"/>
    <mergeCell ref="K43:P43"/>
    <mergeCell ref="Q43:S43"/>
    <mergeCell ref="T43:Z43"/>
    <mergeCell ref="AC43:AF43"/>
    <mergeCell ref="M47:O50"/>
    <mergeCell ref="P47:V50"/>
    <mergeCell ref="W47:X47"/>
    <mergeCell ref="B49:C49"/>
    <mergeCell ref="D49:E49"/>
    <mergeCell ref="W49:X49"/>
    <mergeCell ref="AE46:AF46"/>
    <mergeCell ref="AG46:AL46"/>
    <mergeCell ref="AN46:AP46"/>
    <mergeCell ref="AR46:AW46"/>
    <mergeCell ref="AX46:AY46"/>
    <mergeCell ref="AZ46:BA46"/>
    <mergeCell ref="AX45:AY45"/>
    <mergeCell ref="AZ45:BA45"/>
    <mergeCell ref="B46:C46"/>
    <mergeCell ref="D46:E46"/>
    <mergeCell ref="F46:K46"/>
    <mergeCell ref="M46:O46"/>
    <mergeCell ref="Q46:V46"/>
    <mergeCell ref="W46:X46"/>
    <mergeCell ref="Y46:Z46"/>
    <mergeCell ref="AC46:AD46"/>
    <mergeCell ref="AG44:AM45"/>
    <mergeCell ref="AN44:AP45"/>
    <mergeCell ref="AQ44:AW45"/>
    <mergeCell ref="AX44:BA44"/>
    <mergeCell ref="B45:C45"/>
    <mergeCell ref="D45:E45"/>
    <mergeCell ref="W45:X45"/>
    <mergeCell ref="Y45:Z45"/>
    <mergeCell ref="AC45:AD45"/>
    <mergeCell ref="AE45:AF45"/>
    <mergeCell ref="AX49:AY49"/>
    <mergeCell ref="AZ49:BA49"/>
    <mergeCell ref="B50:C50"/>
    <mergeCell ref="D50:E50"/>
    <mergeCell ref="W50:X50"/>
    <mergeCell ref="Y50:Z50"/>
    <mergeCell ref="AC50:AD50"/>
    <mergeCell ref="AE50:AF50"/>
    <mergeCell ref="AX50:AY50"/>
    <mergeCell ref="AZ50:BA50"/>
    <mergeCell ref="AX47:AY47"/>
    <mergeCell ref="AZ47:BA47"/>
    <mergeCell ref="B48:C48"/>
    <mergeCell ref="D48:E48"/>
    <mergeCell ref="W48:X48"/>
    <mergeCell ref="Y48:Z48"/>
    <mergeCell ref="AC48:AD48"/>
    <mergeCell ref="AE48:AF48"/>
    <mergeCell ref="AX48:AY48"/>
    <mergeCell ref="AZ48:BA48"/>
    <mergeCell ref="Y47:Z47"/>
    <mergeCell ref="AC47:AD47"/>
    <mergeCell ref="AE47:AF47"/>
    <mergeCell ref="AG47:AM50"/>
    <mergeCell ref="AN47:AP50"/>
    <mergeCell ref="AQ47:AW50"/>
    <mergeCell ref="Y49:Z49"/>
    <mergeCell ref="AC49:AD49"/>
    <mergeCell ref="AE49:AF49"/>
    <mergeCell ref="B47:C47"/>
    <mergeCell ref="D47:E47"/>
    <mergeCell ref="F47:L50"/>
    <mergeCell ref="AX51:AY51"/>
    <mergeCell ref="AZ51:BA51"/>
    <mergeCell ref="B52:C52"/>
    <mergeCell ref="D52:E52"/>
    <mergeCell ref="W52:X52"/>
    <mergeCell ref="Y52:Z52"/>
    <mergeCell ref="AC52:AD52"/>
    <mergeCell ref="AE52:AF52"/>
    <mergeCell ref="AX52:AY52"/>
    <mergeCell ref="AZ52:BA52"/>
    <mergeCell ref="Y51:Z51"/>
    <mergeCell ref="AC51:AD51"/>
    <mergeCell ref="AE51:AF51"/>
    <mergeCell ref="AG51:AM54"/>
    <mergeCell ref="AN51:AP54"/>
    <mergeCell ref="AQ51:AW54"/>
    <mergeCell ref="Y53:Z53"/>
    <mergeCell ref="AC53:AD53"/>
    <mergeCell ref="AE53:AF53"/>
    <mergeCell ref="B51:C51"/>
    <mergeCell ref="D51:E51"/>
    <mergeCell ref="F51:L54"/>
    <mergeCell ref="M51:O54"/>
    <mergeCell ref="P51:V54"/>
    <mergeCell ref="W51:X51"/>
    <mergeCell ref="B53:C53"/>
    <mergeCell ref="D53:E53"/>
    <mergeCell ref="W53:X53"/>
    <mergeCell ref="Y57:Z57"/>
    <mergeCell ref="AC57:AD57"/>
    <mergeCell ref="AE57:AF57"/>
    <mergeCell ref="B55:C55"/>
    <mergeCell ref="D55:E55"/>
    <mergeCell ref="F55:L58"/>
    <mergeCell ref="M55:O58"/>
    <mergeCell ref="P55:V58"/>
    <mergeCell ref="W55:X55"/>
    <mergeCell ref="B57:C57"/>
    <mergeCell ref="D57:E57"/>
    <mergeCell ref="W57:X57"/>
    <mergeCell ref="AX53:AY53"/>
    <mergeCell ref="AZ53:BA53"/>
    <mergeCell ref="B54:C54"/>
    <mergeCell ref="D54:E54"/>
    <mergeCell ref="W54:X54"/>
    <mergeCell ref="Y54:Z54"/>
    <mergeCell ref="AC54:AD54"/>
    <mergeCell ref="AE54:AF54"/>
    <mergeCell ref="AX54:AY54"/>
    <mergeCell ref="AZ54:BA54"/>
    <mergeCell ref="B61:J61"/>
    <mergeCell ref="K61:N61"/>
    <mergeCell ref="O61:Z61"/>
    <mergeCell ref="AC61:AK61"/>
    <mergeCell ref="AL61:AO61"/>
    <mergeCell ref="AP61:BA61"/>
    <mergeCell ref="AX57:AY57"/>
    <mergeCell ref="AZ57:BA57"/>
    <mergeCell ref="B58:C58"/>
    <mergeCell ref="D58:E58"/>
    <mergeCell ref="W58:X58"/>
    <mergeCell ref="Y58:Z58"/>
    <mergeCell ref="AC58:AD58"/>
    <mergeCell ref="AE58:AF58"/>
    <mergeCell ref="AX58:AY58"/>
    <mergeCell ref="AZ58:BA58"/>
    <mergeCell ref="AX55:AY55"/>
    <mergeCell ref="AZ55:BA55"/>
    <mergeCell ref="B56:C56"/>
    <mergeCell ref="D56:E56"/>
    <mergeCell ref="W56:X56"/>
    <mergeCell ref="Y56:Z56"/>
    <mergeCell ref="AC56:AD56"/>
    <mergeCell ref="AE56:AF56"/>
    <mergeCell ref="AX56:AY56"/>
    <mergeCell ref="AZ56:BA56"/>
    <mergeCell ref="Y55:Z55"/>
    <mergeCell ref="AC55:AD55"/>
    <mergeCell ref="AE55:AF55"/>
    <mergeCell ref="AG55:AM58"/>
    <mergeCell ref="AN55:AP58"/>
    <mergeCell ref="AQ55:AW58"/>
    <mergeCell ref="AG63:AK63"/>
    <mergeCell ref="AL63:AQ63"/>
    <mergeCell ref="AR63:AT63"/>
    <mergeCell ref="AU63:BA63"/>
    <mergeCell ref="B64:E64"/>
    <mergeCell ref="F64:L65"/>
    <mergeCell ref="M64:O65"/>
    <mergeCell ref="P64:V65"/>
    <mergeCell ref="W64:Z64"/>
    <mergeCell ref="AC64:AF64"/>
    <mergeCell ref="B62:J62"/>
    <mergeCell ref="K62:N62"/>
    <mergeCell ref="AC62:AK62"/>
    <mergeCell ref="AL62:AO62"/>
    <mergeCell ref="B63:E63"/>
    <mergeCell ref="F63:J63"/>
    <mergeCell ref="K63:P63"/>
    <mergeCell ref="Q63:S63"/>
    <mergeCell ref="T63:Z63"/>
    <mergeCell ref="AC63:AF63"/>
    <mergeCell ref="M67:O70"/>
    <mergeCell ref="P67:V70"/>
    <mergeCell ref="W67:X67"/>
    <mergeCell ref="B69:C69"/>
    <mergeCell ref="D69:E69"/>
    <mergeCell ref="W69:X69"/>
    <mergeCell ref="AE66:AF66"/>
    <mergeCell ref="AG66:AL66"/>
    <mergeCell ref="AN66:AP66"/>
    <mergeCell ref="AR66:AW66"/>
    <mergeCell ref="AX66:AY66"/>
    <mergeCell ref="AZ66:BA66"/>
    <mergeCell ref="AX65:AY65"/>
    <mergeCell ref="AZ65:BA65"/>
    <mergeCell ref="B66:C66"/>
    <mergeCell ref="D66:E66"/>
    <mergeCell ref="F66:K66"/>
    <mergeCell ref="M66:O66"/>
    <mergeCell ref="Q66:V66"/>
    <mergeCell ref="W66:X66"/>
    <mergeCell ref="Y66:Z66"/>
    <mergeCell ref="AC66:AD66"/>
    <mergeCell ref="AG64:AM65"/>
    <mergeCell ref="AN64:AP65"/>
    <mergeCell ref="AQ64:AW65"/>
    <mergeCell ref="AX64:BA64"/>
    <mergeCell ref="B65:C65"/>
    <mergeCell ref="D65:E65"/>
    <mergeCell ref="W65:X65"/>
    <mergeCell ref="Y65:Z65"/>
    <mergeCell ref="AC65:AD65"/>
    <mergeCell ref="AE65:AF65"/>
    <mergeCell ref="AX69:AY69"/>
    <mergeCell ref="AZ69:BA69"/>
    <mergeCell ref="B70:C70"/>
    <mergeCell ref="D70:E70"/>
    <mergeCell ref="W70:X70"/>
    <mergeCell ref="Y70:Z70"/>
    <mergeCell ref="AC70:AD70"/>
    <mergeCell ref="AE70:AF70"/>
    <mergeCell ref="AX70:AY70"/>
    <mergeCell ref="AZ70:BA70"/>
    <mergeCell ref="AX67:AY67"/>
    <mergeCell ref="AZ67:BA67"/>
    <mergeCell ref="B68:C68"/>
    <mergeCell ref="D68:E68"/>
    <mergeCell ref="W68:X68"/>
    <mergeCell ref="Y68:Z68"/>
    <mergeCell ref="AC68:AD68"/>
    <mergeCell ref="AE68:AF68"/>
    <mergeCell ref="AX68:AY68"/>
    <mergeCell ref="AZ68:BA68"/>
    <mergeCell ref="Y67:Z67"/>
    <mergeCell ref="AC67:AD67"/>
    <mergeCell ref="AE67:AF67"/>
    <mergeCell ref="AG67:AM70"/>
    <mergeCell ref="AN67:AP70"/>
    <mergeCell ref="AQ67:AW70"/>
    <mergeCell ref="Y69:Z69"/>
    <mergeCell ref="AC69:AD69"/>
    <mergeCell ref="AE69:AF69"/>
    <mergeCell ref="B67:C67"/>
    <mergeCell ref="D67:E67"/>
    <mergeCell ref="F67:L70"/>
    <mergeCell ref="AX71:AY71"/>
    <mergeCell ref="AZ71:BA71"/>
    <mergeCell ref="B72:C72"/>
    <mergeCell ref="D72:E72"/>
    <mergeCell ref="W72:X72"/>
    <mergeCell ref="Y72:Z72"/>
    <mergeCell ref="AC72:AD72"/>
    <mergeCell ref="AE72:AF72"/>
    <mergeCell ref="AX72:AY72"/>
    <mergeCell ref="AZ72:BA72"/>
    <mergeCell ref="Y71:Z71"/>
    <mergeCell ref="AC71:AD71"/>
    <mergeCell ref="AE71:AF71"/>
    <mergeCell ref="AG71:AM74"/>
    <mergeCell ref="AN71:AP74"/>
    <mergeCell ref="AQ71:AW74"/>
    <mergeCell ref="Y73:Z73"/>
    <mergeCell ref="AC73:AD73"/>
    <mergeCell ref="AE73:AF73"/>
    <mergeCell ref="B71:C71"/>
    <mergeCell ref="D71:E71"/>
    <mergeCell ref="F71:L74"/>
    <mergeCell ref="M71:O74"/>
    <mergeCell ref="P71:V74"/>
    <mergeCell ref="W71:X71"/>
    <mergeCell ref="B73:C73"/>
    <mergeCell ref="D73:E73"/>
    <mergeCell ref="W73:X73"/>
    <mergeCell ref="Y77:Z77"/>
    <mergeCell ref="AC77:AD77"/>
    <mergeCell ref="AE77:AF77"/>
    <mergeCell ref="B75:C75"/>
    <mergeCell ref="D75:E75"/>
    <mergeCell ref="F75:L78"/>
    <mergeCell ref="M75:O78"/>
    <mergeCell ref="P75:V78"/>
    <mergeCell ref="W75:X75"/>
    <mergeCell ref="B77:C77"/>
    <mergeCell ref="D77:E77"/>
    <mergeCell ref="W77:X77"/>
    <mergeCell ref="AX73:AY73"/>
    <mergeCell ref="AZ73:BA73"/>
    <mergeCell ref="B74:C74"/>
    <mergeCell ref="D74:E74"/>
    <mergeCell ref="W74:X74"/>
    <mergeCell ref="Y74:Z74"/>
    <mergeCell ref="AC74:AD74"/>
    <mergeCell ref="AE74:AF74"/>
    <mergeCell ref="AX74:AY74"/>
    <mergeCell ref="AZ74:BA74"/>
    <mergeCell ref="B79:J79"/>
    <mergeCell ref="K79:N79"/>
    <mergeCell ref="O79:Z79"/>
    <mergeCell ref="AC79:AK79"/>
    <mergeCell ref="AL79:AO79"/>
    <mergeCell ref="AP79:BA79"/>
    <mergeCell ref="AX77:AY77"/>
    <mergeCell ref="AZ77:BA77"/>
    <mergeCell ref="B78:C78"/>
    <mergeCell ref="D78:E78"/>
    <mergeCell ref="W78:X78"/>
    <mergeCell ref="Y78:Z78"/>
    <mergeCell ref="AC78:AD78"/>
    <mergeCell ref="AE78:AF78"/>
    <mergeCell ref="AX78:AY78"/>
    <mergeCell ref="AZ78:BA78"/>
    <mergeCell ref="AX75:AY75"/>
    <mergeCell ref="AZ75:BA75"/>
    <mergeCell ref="B76:C76"/>
    <mergeCell ref="D76:E76"/>
    <mergeCell ref="W76:X76"/>
    <mergeCell ref="Y76:Z76"/>
    <mergeCell ref="AC76:AD76"/>
    <mergeCell ref="AE76:AF76"/>
    <mergeCell ref="AX76:AY76"/>
    <mergeCell ref="AZ76:BA76"/>
    <mergeCell ref="Y75:Z75"/>
    <mergeCell ref="AC75:AD75"/>
    <mergeCell ref="AE75:AF75"/>
    <mergeCell ref="AG75:AM78"/>
    <mergeCell ref="AN75:AP78"/>
    <mergeCell ref="AQ75:AW78"/>
    <mergeCell ref="AG81:AK81"/>
    <mergeCell ref="AL81:AQ81"/>
    <mergeCell ref="AR81:AT81"/>
    <mergeCell ref="AU81:BA81"/>
    <mergeCell ref="B82:E82"/>
    <mergeCell ref="F82:L83"/>
    <mergeCell ref="M82:O83"/>
    <mergeCell ref="P82:V83"/>
    <mergeCell ref="W82:Z82"/>
    <mergeCell ref="AC82:AF82"/>
    <mergeCell ref="B80:J80"/>
    <mergeCell ref="K80:N80"/>
    <mergeCell ref="AC80:AK80"/>
    <mergeCell ref="AL80:AO80"/>
    <mergeCell ref="B81:E81"/>
    <mergeCell ref="F81:J81"/>
    <mergeCell ref="K81:P81"/>
    <mergeCell ref="Q81:S81"/>
    <mergeCell ref="T81:Z81"/>
    <mergeCell ref="AC81:AF81"/>
    <mergeCell ref="M85:O88"/>
    <mergeCell ref="P85:V88"/>
    <mergeCell ref="W85:X85"/>
    <mergeCell ref="B87:C87"/>
    <mergeCell ref="D87:E87"/>
    <mergeCell ref="W87:X87"/>
    <mergeCell ref="AE84:AF84"/>
    <mergeCell ref="AG84:AL84"/>
    <mergeCell ref="AN84:AP84"/>
    <mergeCell ref="AR84:AW84"/>
    <mergeCell ref="AX84:AY84"/>
    <mergeCell ref="AZ84:BA84"/>
    <mergeCell ref="AX83:AY83"/>
    <mergeCell ref="AZ83:BA83"/>
    <mergeCell ref="B84:C84"/>
    <mergeCell ref="D84:E84"/>
    <mergeCell ref="F84:K84"/>
    <mergeCell ref="M84:O84"/>
    <mergeCell ref="Q84:V84"/>
    <mergeCell ref="W84:X84"/>
    <mergeCell ref="Y84:Z84"/>
    <mergeCell ref="AC84:AD84"/>
    <mergeCell ref="AG82:AM83"/>
    <mergeCell ref="AN82:AP83"/>
    <mergeCell ref="AQ82:AW83"/>
    <mergeCell ref="AX82:BA82"/>
    <mergeCell ref="B83:C83"/>
    <mergeCell ref="D83:E83"/>
    <mergeCell ref="W83:X83"/>
    <mergeCell ref="Y83:Z83"/>
    <mergeCell ref="AC83:AD83"/>
    <mergeCell ref="AE83:AF83"/>
    <mergeCell ref="AX87:AY87"/>
    <mergeCell ref="AZ87:BA87"/>
    <mergeCell ref="B88:C88"/>
    <mergeCell ref="D88:E88"/>
    <mergeCell ref="W88:X88"/>
    <mergeCell ref="Y88:Z88"/>
    <mergeCell ref="AC88:AD88"/>
    <mergeCell ref="AE88:AF88"/>
    <mergeCell ref="AX88:AY88"/>
    <mergeCell ref="AZ88:BA88"/>
    <mergeCell ref="AX85:AY85"/>
    <mergeCell ref="AZ85:BA85"/>
    <mergeCell ref="B86:C86"/>
    <mergeCell ref="D86:E86"/>
    <mergeCell ref="W86:X86"/>
    <mergeCell ref="Y86:Z86"/>
    <mergeCell ref="AC86:AD86"/>
    <mergeCell ref="AE86:AF86"/>
    <mergeCell ref="AX86:AY86"/>
    <mergeCell ref="AZ86:BA86"/>
    <mergeCell ref="Y85:Z85"/>
    <mergeCell ref="AC85:AD85"/>
    <mergeCell ref="AE85:AF85"/>
    <mergeCell ref="AG85:AM88"/>
    <mergeCell ref="AN85:AP88"/>
    <mergeCell ref="AQ85:AW88"/>
    <mergeCell ref="Y87:Z87"/>
    <mergeCell ref="AC87:AD87"/>
    <mergeCell ref="AE87:AF87"/>
    <mergeCell ref="B85:C85"/>
    <mergeCell ref="D85:E85"/>
    <mergeCell ref="F85:L88"/>
    <mergeCell ref="AX89:AY89"/>
    <mergeCell ref="AZ89:BA89"/>
    <mergeCell ref="B90:C90"/>
    <mergeCell ref="D90:E90"/>
    <mergeCell ref="W90:X90"/>
    <mergeCell ref="Y90:Z90"/>
    <mergeCell ref="AC90:AD90"/>
    <mergeCell ref="AE90:AF90"/>
    <mergeCell ref="AX90:AY90"/>
    <mergeCell ref="AZ90:BA90"/>
    <mergeCell ref="Y89:Z89"/>
    <mergeCell ref="AC89:AD89"/>
    <mergeCell ref="AE89:AF89"/>
    <mergeCell ref="AG89:AM92"/>
    <mergeCell ref="AN89:AP92"/>
    <mergeCell ref="AQ89:AW92"/>
    <mergeCell ref="Y91:Z91"/>
    <mergeCell ref="AC91:AD91"/>
    <mergeCell ref="AE91:AF91"/>
    <mergeCell ref="B89:C89"/>
    <mergeCell ref="D89:E89"/>
    <mergeCell ref="F89:L92"/>
    <mergeCell ref="M89:O92"/>
    <mergeCell ref="P89:V92"/>
    <mergeCell ref="W89:X89"/>
    <mergeCell ref="B91:C91"/>
    <mergeCell ref="D91:E91"/>
    <mergeCell ref="W91:X91"/>
    <mergeCell ref="Y95:Z95"/>
    <mergeCell ref="AC95:AD95"/>
    <mergeCell ref="AE95:AF95"/>
    <mergeCell ref="B93:C93"/>
    <mergeCell ref="D93:E93"/>
    <mergeCell ref="F93:L96"/>
    <mergeCell ref="M93:O96"/>
    <mergeCell ref="P93:V96"/>
    <mergeCell ref="W93:X93"/>
    <mergeCell ref="B95:C95"/>
    <mergeCell ref="D95:E95"/>
    <mergeCell ref="W95:X95"/>
    <mergeCell ref="AX91:AY91"/>
    <mergeCell ref="AZ91:BA91"/>
    <mergeCell ref="B92:C92"/>
    <mergeCell ref="D92:E92"/>
    <mergeCell ref="W92:X92"/>
    <mergeCell ref="Y92:Z92"/>
    <mergeCell ref="AC92:AD92"/>
    <mergeCell ref="AE92:AF92"/>
    <mergeCell ref="AX92:AY92"/>
    <mergeCell ref="AZ92:BA92"/>
    <mergeCell ref="B99:J99"/>
    <mergeCell ref="K99:N99"/>
    <mergeCell ref="O99:Z99"/>
    <mergeCell ref="AC99:AK99"/>
    <mergeCell ref="AL99:AO99"/>
    <mergeCell ref="AP99:BA99"/>
    <mergeCell ref="AX95:AY95"/>
    <mergeCell ref="AZ95:BA95"/>
    <mergeCell ref="B96:C96"/>
    <mergeCell ref="D96:E96"/>
    <mergeCell ref="W96:X96"/>
    <mergeCell ref="Y96:Z96"/>
    <mergeCell ref="AC96:AD96"/>
    <mergeCell ref="AE96:AF96"/>
    <mergeCell ref="AX96:AY96"/>
    <mergeCell ref="AZ96:BA96"/>
    <mergeCell ref="AX93:AY93"/>
    <mergeCell ref="AZ93:BA93"/>
    <mergeCell ref="B94:C94"/>
    <mergeCell ref="D94:E94"/>
    <mergeCell ref="W94:X94"/>
    <mergeCell ref="Y94:Z94"/>
    <mergeCell ref="AC94:AD94"/>
    <mergeCell ref="AE94:AF94"/>
    <mergeCell ref="AX94:AY94"/>
    <mergeCell ref="AZ94:BA94"/>
    <mergeCell ref="Y93:Z93"/>
    <mergeCell ref="AC93:AD93"/>
    <mergeCell ref="AE93:AF93"/>
    <mergeCell ref="AG93:AM96"/>
    <mergeCell ref="AN93:AP96"/>
    <mergeCell ref="AQ93:AW96"/>
    <mergeCell ref="AG101:AK101"/>
    <mergeCell ref="AL101:AQ101"/>
    <mergeCell ref="AR101:AT101"/>
    <mergeCell ref="AU101:BA101"/>
    <mergeCell ref="B102:E102"/>
    <mergeCell ref="F102:L103"/>
    <mergeCell ref="M102:O103"/>
    <mergeCell ref="P102:V103"/>
    <mergeCell ref="W102:Z102"/>
    <mergeCell ref="AC102:AF102"/>
    <mergeCell ref="B100:J100"/>
    <mergeCell ref="K100:N100"/>
    <mergeCell ref="AC100:AK100"/>
    <mergeCell ref="AL100:AO100"/>
    <mergeCell ref="B101:E101"/>
    <mergeCell ref="F101:J101"/>
    <mergeCell ref="K101:P101"/>
    <mergeCell ref="Q101:S101"/>
    <mergeCell ref="T101:Z101"/>
    <mergeCell ref="AC101:AF101"/>
    <mergeCell ref="M105:O108"/>
    <mergeCell ref="P105:V108"/>
    <mergeCell ref="W105:X105"/>
    <mergeCell ref="B107:C107"/>
    <mergeCell ref="D107:E107"/>
    <mergeCell ref="W107:X107"/>
    <mergeCell ref="AE104:AF104"/>
    <mergeCell ref="AG104:AL104"/>
    <mergeCell ref="AN104:AP104"/>
    <mergeCell ref="AR104:AW104"/>
    <mergeCell ref="AX104:AY104"/>
    <mergeCell ref="AZ104:BA104"/>
    <mergeCell ref="AX103:AY103"/>
    <mergeCell ref="AZ103:BA103"/>
    <mergeCell ref="B104:C104"/>
    <mergeCell ref="D104:E104"/>
    <mergeCell ref="F104:K104"/>
    <mergeCell ref="M104:O104"/>
    <mergeCell ref="Q104:V104"/>
    <mergeCell ref="W104:X104"/>
    <mergeCell ref="Y104:Z104"/>
    <mergeCell ref="AC104:AD104"/>
    <mergeCell ref="AG102:AM103"/>
    <mergeCell ref="AN102:AP103"/>
    <mergeCell ref="AQ102:AW103"/>
    <mergeCell ref="AX102:BA102"/>
    <mergeCell ref="B103:C103"/>
    <mergeCell ref="D103:E103"/>
    <mergeCell ref="W103:X103"/>
    <mergeCell ref="Y103:Z103"/>
    <mergeCell ref="AC103:AD103"/>
    <mergeCell ref="AE103:AF103"/>
    <mergeCell ref="AX107:AY107"/>
    <mergeCell ref="AZ107:BA107"/>
    <mergeCell ref="B108:C108"/>
    <mergeCell ref="D108:E108"/>
    <mergeCell ref="W108:X108"/>
    <mergeCell ref="Y108:Z108"/>
    <mergeCell ref="AC108:AD108"/>
    <mergeCell ref="AE108:AF108"/>
    <mergeCell ref="AX108:AY108"/>
    <mergeCell ref="AZ108:BA108"/>
    <mergeCell ref="AX105:AY105"/>
    <mergeCell ref="AZ105:BA105"/>
    <mergeCell ref="B106:C106"/>
    <mergeCell ref="D106:E106"/>
    <mergeCell ref="W106:X106"/>
    <mergeCell ref="Y106:Z106"/>
    <mergeCell ref="AC106:AD106"/>
    <mergeCell ref="AE106:AF106"/>
    <mergeCell ref="AX106:AY106"/>
    <mergeCell ref="AZ106:BA106"/>
    <mergeCell ref="Y105:Z105"/>
    <mergeCell ref="AC105:AD105"/>
    <mergeCell ref="AE105:AF105"/>
    <mergeCell ref="AG105:AM108"/>
    <mergeCell ref="AN105:AP108"/>
    <mergeCell ref="AQ105:AW108"/>
    <mergeCell ref="Y107:Z107"/>
    <mergeCell ref="AC107:AD107"/>
    <mergeCell ref="AE107:AF107"/>
    <mergeCell ref="B105:C105"/>
    <mergeCell ref="D105:E105"/>
    <mergeCell ref="F105:L108"/>
    <mergeCell ref="AX109:AY109"/>
    <mergeCell ref="AZ109:BA109"/>
    <mergeCell ref="B110:C110"/>
    <mergeCell ref="D110:E110"/>
    <mergeCell ref="W110:X110"/>
    <mergeCell ref="Y110:Z110"/>
    <mergeCell ref="AC110:AD110"/>
    <mergeCell ref="AE110:AF110"/>
    <mergeCell ref="AX110:AY110"/>
    <mergeCell ref="AZ110:BA110"/>
    <mergeCell ref="Y109:Z109"/>
    <mergeCell ref="AC109:AD109"/>
    <mergeCell ref="AE109:AF109"/>
    <mergeCell ref="AG109:AM112"/>
    <mergeCell ref="AN109:AP112"/>
    <mergeCell ref="AQ109:AW112"/>
    <mergeCell ref="Y111:Z111"/>
    <mergeCell ref="AC111:AD111"/>
    <mergeCell ref="AE111:AF111"/>
    <mergeCell ref="B109:C109"/>
    <mergeCell ref="D109:E109"/>
    <mergeCell ref="F109:L112"/>
    <mergeCell ref="M109:O112"/>
    <mergeCell ref="P109:V112"/>
    <mergeCell ref="W109:X109"/>
    <mergeCell ref="B111:C111"/>
    <mergeCell ref="D111:E111"/>
    <mergeCell ref="W111:X111"/>
    <mergeCell ref="Y115:Z115"/>
    <mergeCell ref="AC115:AD115"/>
    <mergeCell ref="AE115:AF115"/>
    <mergeCell ref="B113:C113"/>
    <mergeCell ref="D113:E113"/>
    <mergeCell ref="F113:L116"/>
    <mergeCell ref="M113:O116"/>
    <mergeCell ref="P113:V116"/>
    <mergeCell ref="W113:X113"/>
    <mergeCell ref="B115:C115"/>
    <mergeCell ref="D115:E115"/>
    <mergeCell ref="W115:X115"/>
    <mergeCell ref="AX111:AY111"/>
    <mergeCell ref="AZ111:BA111"/>
    <mergeCell ref="B112:C112"/>
    <mergeCell ref="D112:E112"/>
    <mergeCell ref="W112:X112"/>
    <mergeCell ref="Y112:Z112"/>
    <mergeCell ref="AC112:AD112"/>
    <mergeCell ref="AE112:AF112"/>
    <mergeCell ref="AX112:AY112"/>
    <mergeCell ref="AZ112:BA112"/>
    <mergeCell ref="B119:J119"/>
    <mergeCell ref="K119:N119"/>
    <mergeCell ref="O119:Z119"/>
    <mergeCell ref="AC119:AK119"/>
    <mergeCell ref="AL119:AO119"/>
    <mergeCell ref="AP119:BA119"/>
    <mergeCell ref="AX115:AY115"/>
    <mergeCell ref="AZ115:BA115"/>
    <mergeCell ref="B116:C116"/>
    <mergeCell ref="D116:E116"/>
    <mergeCell ref="W116:X116"/>
    <mergeCell ref="Y116:Z116"/>
    <mergeCell ref="AC116:AD116"/>
    <mergeCell ref="AE116:AF116"/>
    <mergeCell ref="AX116:AY116"/>
    <mergeCell ref="AZ116:BA116"/>
    <mergeCell ref="AX113:AY113"/>
    <mergeCell ref="AZ113:BA113"/>
    <mergeCell ref="B114:C114"/>
    <mergeCell ref="D114:E114"/>
    <mergeCell ref="W114:X114"/>
    <mergeCell ref="Y114:Z114"/>
    <mergeCell ref="AC114:AD114"/>
    <mergeCell ref="AE114:AF114"/>
    <mergeCell ref="AX114:AY114"/>
    <mergeCell ref="AZ114:BA114"/>
    <mergeCell ref="Y113:Z113"/>
    <mergeCell ref="AC113:AD113"/>
    <mergeCell ref="AE113:AF113"/>
    <mergeCell ref="AG113:AM116"/>
    <mergeCell ref="AN113:AP116"/>
    <mergeCell ref="AQ113:AW116"/>
    <mergeCell ref="AG121:AK121"/>
    <mergeCell ref="AL121:AQ121"/>
    <mergeCell ref="AR121:AT121"/>
    <mergeCell ref="AU121:BA121"/>
    <mergeCell ref="B122:E122"/>
    <mergeCell ref="F122:L123"/>
    <mergeCell ref="M122:O123"/>
    <mergeCell ref="P122:V123"/>
    <mergeCell ref="W122:Z122"/>
    <mergeCell ref="AC122:AF122"/>
    <mergeCell ref="B120:J120"/>
    <mergeCell ref="K120:N120"/>
    <mergeCell ref="AC120:AK120"/>
    <mergeCell ref="AL120:AO120"/>
    <mergeCell ref="B121:E121"/>
    <mergeCell ref="F121:J121"/>
    <mergeCell ref="K121:P121"/>
    <mergeCell ref="Q121:S121"/>
    <mergeCell ref="T121:Z121"/>
    <mergeCell ref="AC121:AF121"/>
    <mergeCell ref="M125:O128"/>
    <mergeCell ref="P125:V128"/>
    <mergeCell ref="W125:X125"/>
    <mergeCell ref="B127:C127"/>
    <mergeCell ref="D127:E127"/>
    <mergeCell ref="W127:X127"/>
    <mergeCell ref="AE124:AF124"/>
    <mergeCell ref="AG124:AL124"/>
    <mergeCell ref="AN124:AP124"/>
    <mergeCell ref="AR124:AW124"/>
    <mergeCell ref="AX124:AY124"/>
    <mergeCell ref="AZ124:BA124"/>
    <mergeCell ref="AX123:AY123"/>
    <mergeCell ref="AZ123:BA123"/>
    <mergeCell ref="B124:C124"/>
    <mergeCell ref="D124:E124"/>
    <mergeCell ref="F124:K124"/>
    <mergeCell ref="M124:O124"/>
    <mergeCell ref="Q124:V124"/>
    <mergeCell ref="W124:X124"/>
    <mergeCell ref="Y124:Z124"/>
    <mergeCell ref="AC124:AD124"/>
    <mergeCell ref="AG122:AM123"/>
    <mergeCell ref="AN122:AP123"/>
    <mergeCell ref="AQ122:AW123"/>
    <mergeCell ref="AX122:BA122"/>
    <mergeCell ref="B123:C123"/>
    <mergeCell ref="D123:E123"/>
    <mergeCell ref="W123:X123"/>
    <mergeCell ref="Y123:Z123"/>
    <mergeCell ref="AC123:AD123"/>
    <mergeCell ref="AE123:AF123"/>
    <mergeCell ref="AX127:AY127"/>
    <mergeCell ref="AZ127:BA127"/>
    <mergeCell ref="B128:C128"/>
    <mergeCell ref="D128:E128"/>
    <mergeCell ref="W128:X128"/>
    <mergeCell ref="Y128:Z128"/>
    <mergeCell ref="AC128:AD128"/>
    <mergeCell ref="AE128:AF128"/>
    <mergeCell ref="AX128:AY128"/>
    <mergeCell ref="AZ128:BA128"/>
    <mergeCell ref="AX125:AY125"/>
    <mergeCell ref="AZ125:BA125"/>
    <mergeCell ref="B126:C126"/>
    <mergeCell ref="D126:E126"/>
    <mergeCell ref="W126:X126"/>
    <mergeCell ref="Y126:Z126"/>
    <mergeCell ref="AC126:AD126"/>
    <mergeCell ref="AE126:AF126"/>
    <mergeCell ref="AX126:AY126"/>
    <mergeCell ref="AZ126:BA126"/>
    <mergeCell ref="Y125:Z125"/>
    <mergeCell ref="AC125:AD125"/>
    <mergeCell ref="AE125:AF125"/>
    <mergeCell ref="AG125:AM128"/>
    <mergeCell ref="AN125:AP128"/>
    <mergeCell ref="AQ125:AW128"/>
    <mergeCell ref="Y127:Z127"/>
    <mergeCell ref="AC127:AD127"/>
    <mergeCell ref="AE127:AF127"/>
    <mergeCell ref="B125:C125"/>
    <mergeCell ref="D125:E125"/>
    <mergeCell ref="F125:L128"/>
    <mergeCell ref="AX129:AY129"/>
    <mergeCell ref="AZ129:BA129"/>
    <mergeCell ref="B130:C130"/>
    <mergeCell ref="D130:E130"/>
    <mergeCell ref="W130:X130"/>
    <mergeCell ref="Y130:Z130"/>
    <mergeCell ref="AC130:AD130"/>
    <mergeCell ref="AE130:AF130"/>
    <mergeCell ref="AX130:AY130"/>
    <mergeCell ref="AZ130:BA130"/>
    <mergeCell ref="Y129:Z129"/>
    <mergeCell ref="AC129:AD129"/>
    <mergeCell ref="AE129:AF129"/>
    <mergeCell ref="AG129:AM132"/>
    <mergeCell ref="AN129:AP132"/>
    <mergeCell ref="AQ129:AW132"/>
    <mergeCell ref="Y131:Z131"/>
    <mergeCell ref="AC131:AD131"/>
    <mergeCell ref="AE131:AF131"/>
    <mergeCell ref="B129:C129"/>
    <mergeCell ref="D129:E129"/>
    <mergeCell ref="F129:L132"/>
    <mergeCell ref="M129:O132"/>
    <mergeCell ref="P129:V132"/>
    <mergeCell ref="W129:X129"/>
    <mergeCell ref="B131:C131"/>
    <mergeCell ref="D131:E131"/>
    <mergeCell ref="W131:X131"/>
    <mergeCell ref="Y135:Z135"/>
    <mergeCell ref="AC135:AD135"/>
    <mergeCell ref="AE135:AF135"/>
    <mergeCell ref="B133:C133"/>
    <mergeCell ref="D133:E133"/>
    <mergeCell ref="F133:L136"/>
    <mergeCell ref="M133:O136"/>
    <mergeCell ref="P133:V136"/>
    <mergeCell ref="W133:X133"/>
    <mergeCell ref="B135:C135"/>
    <mergeCell ref="D135:E135"/>
    <mergeCell ref="W135:X135"/>
    <mergeCell ref="AX131:AY131"/>
    <mergeCell ref="AZ131:BA131"/>
    <mergeCell ref="B132:C132"/>
    <mergeCell ref="D132:E132"/>
    <mergeCell ref="W132:X132"/>
    <mergeCell ref="Y132:Z132"/>
    <mergeCell ref="AC132:AD132"/>
    <mergeCell ref="AE132:AF132"/>
    <mergeCell ref="AX132:AY132"/>
    <mergeCell ref="AZ132:BA132"/>
    <mergeCell ref="B139:J139"/>
    <mergeCell ref="K139:N139"/>
    <mergeCell ref="O139:Z139"/>
    <mergeCell ref="AC139:AK139"/>
    <mergeCell ref="AL139:AO139"/>
    <mergeCell ref="AP139:BA139"/>
    <mergeCell ref="AX135:AY135"/>
    <mergeCell ref="AZ135:BA135"/>
    <mergeCell ref="B136:C136"/>
    <mergeCell ref="D136:E136"/>
    <mergeCell ref="W136:X136"/>
    <mergeCell ref="Y136:Z136"/>
    <mergeCell ref="AC136:AD136"/>
    <mergeCell ref="AE136:AF136"/>
    <mergeCell ref="AX136:AY136"/>
    <mergeCell ref="AZ136:BA136"/>
    <mergeCell ref="AX133:AY133"/>
    <mergeCell ref="AZ133:BA133"/>
    <mergeCell ref="B134:C134"/>
    <mergeCell ref="D134:E134"/>
    <mergeCell ref="W134:X134"/>
    <mergeCell ref="Y134:Z134"/>
    <mergeCell ref="AC134:AD134"/>
    <mergeCell ref="AE134:AF134"/>
    <mergeCell ref="AX134:AY134"/>
    <mergeCell ref="AZ134:BA134"/>
    <mergeCell ref="Y133:Z133"/>
    <mergeCell ref="AC133:AD133"/>
    <mergeCell ref="AE133:AF133"/>
    <mergeCell ref="AG133:AM136"/>
    <mergeCell ref="AN133:AP136"/>
    <mergeCell ref="AQ133:AW136"/>
    <mergeCell ref="AG141:AK141"/>
    <mergeCell ref="AL141:AQ141"/>
    <mergeCell ref="AR141:AT141"/>
    <mergeCell ref="AU141:BA141"/>
    <mergeCell ref="B142:E142"/>
    <mergeCell ref="F142:L143"/>
    <mergeCell ref="M142:O143"/>
    <mergeCell ref="P142:V143"/>
    <mergeCell ref="W142:Z142"/>
    <mergeCell ref="AC142:AF142"/>
    <mergeCell ref="B140:J140"/>
    <mergeCell ref="K140:N140"/>
    <mergeCell ref="AC140:AK140"/>
    <mergeCell ref="AL140:AO140"/>
    <mergeCell ref="B141:E141"/>
    <mergeCell ref="F141:J141"/>
    <mergeCell ref="K141:P141"/>
    <mergeCell ref="Q141:S141"/>
    <mergeCell ref="T141:Z141"/>
    <mergeCell ref="AC141:AF141"/>
    <mergeCell ref="AE144:AF144"/>
    <mergeCell ref="AG144:AL144"/>
    <mergeCell ref="AN144:AP144"/>
    <mergeCell ref="AR144:AW144"/>
    <mergeCell ref="AX144:AY144"/>
    <mergeCell ref="AZ144:BA144"/>
    <mergeCell ref="AX143:AY143"/>
    <mergeCell ref="AZ143:BA143"/>
    <mergeCell ref="B144:C144"/>
    <mergeCell ref="D144:E144"/>
    <mergeCell ref="F144:K144"/>
    <mergeCell ref="M144:O144"/>
    <mergeCell ref="Q144:V144"/>
    <mergeCell ref="W144:X144"/>
    <mergeCell ref="Y144:Z144"/>
    <mergeCell ref="AC144:AD144"/>
    <mergeCell ref="AG142:AM143"/>
    <mergeCell ref="AN142:AP143"/>
    <mergeCell ref="AQ142:AW143"/>
    <mergeCell ref="AX142:BA142"/>
    <mergeCell ref="B143:C143"/>
    <mergeCell ref="D143:E143"/>
    <mergeCell ref="W143:X143"/>
    <mergeCell ref="Y143:Z143"/>
    <mergeCell ref="AC143:AD143"/>
    <mergeCell ref="AE143:AF143"/>
    <mergeCell ref="AX145:AY145"/>
    <mergeCell ref="AZ145:BA145"/>
    <mergeCell ref="B146:C146"/>
    <mergeCell ref="D146:E146"/>
    <mergeCell ref="W146:X146"/>
    <mergeCell ref="Y146:Z146"/>
    <mergeCell ref="AC146:AD146"/>
    <mergeCell ref="AE146:AF146"/>
    <mergeCell ref="AX146:AY146"/>
    <mergeCell ref="AZ146:BA146"/>
    <mergeCell ref="Y145:Z145"/>
    <mergeCell ref="AC145:AD145"/>
    <mergeCell ref="AE145:AF145"/>
    <mergeCell ref="AG145:AM148"/>
    <mergeCell ref="AN145:AP148"/>
    <mergeCell ref="AQ145:AW148"/>
    <mergeCell ref="Y147:Z147"/>
    <mergeCell ref="AC147:AD147"/>
    <mergeCell ref="AE147:AF147"/>
    <mergeCell ref="B145:C145"/>
    <mergeCell ref="D145:E145"/>
    <mergeCell ref="F145:L148"/>
    <mergeCell ref="M145:O148"/>
    <mergeCell ref="P145:V148"/>
    <mergeCell ref="W145:X145"/>
    <mergeCell ref="B147:C147"/>
    <mergeCell ref="D147:E147"/>
    <mergeCell ref="W147:X147"/>
    <mergeCell ref="Y151:Z151"/>
    <mergeCell ref="AC151:AD151"/>
    <mergeCell ref="AE151:AF151"/>
    <mergeCell ref="B149:C149"/>
    <mergeCell ref="D149:E149"/>
    <mergeCell ref="F149:L152"/>
    <mergeCell ref="M149:O152"/>
    <mergeCell ref="P149:V152"/>
    <mergeCell ref="W149:X149"/>
    <mergeCell ref="B151:C151"/>
    <mergeCell ref="D151:E151"/>
    <mergeCell ref="W151:X151"/>
    <mergeCell ref="AX147:AY147"/>
    <mergeCell ref="AZ147:BA147"/>
    <mergeCell ref="B148:C148"/>
    <mergeCell ref="D148:E148"/>
    <mergeCell ref="W148:X148"/>
    <mergeCell ref="Y148:Z148"/>
    <mergeCell ref="AC148:AD148"/>
    <mergeCell ref="AE148:AF148"/>
    <mergeCell ref="AX148:AY148"/>
    <mergeCell ref="AZ148:BA148"/>
    <mergeCell ref="M153:O156"/>
    <mergeCell ref="P153:V156"/>
    <mergeCell ref="W153:X153"/>
    <mergeCell ref="B155:C155"/>
    <mergeCell ref="D155:E155"/>
    <mergeCell ref="W155:X155"/>
    <mergeCell ref="AX151:AY151"/>
    <mergeCell ref="AZ151:BA151"/>
    <mergeCell ref="B152:C152"/>
    <mergeCell ref="D152:E152"/>
    <mergeCell ref="W152:X152"/>
    <mergeCell ref="Y152:Z152"/>
    <mergeCell ref="AC152:AD152"/>
    <mergeCell ref="AE152:AF152"/>
    <mergeCell ref="AX152:AY152"/>
    <mergeCell ref="AZ152:BA152"/>
    <mergeCell ref="AX149:AY149"/>
    <mergeCell ref="AZ149:BA149"/>
    <mergeCell ref="B150:C150"/>
    <mergeCell ref="D150:E150"/>
    <mergeCell ref="W150:X150"/>
    <mergeCell ref="Y150:Z150"/>
    <mergeCell ref="AC150:AD150"/>
    <mergeCell ref="AE150:AF150"/>
    <mergeCell ref="AX150:AY150"/>
    <mergeCell ref="AZ150:BA150"/>
    <mergeCell ref="Y149:Z149"/>
    <mergeCell ref="AC149:AD149"/>
    <mergeCell ref="AE149:AF149"/>
    <mergeCell ref="AG149:AM152"/>
    <mergeCell ref="AN149:AP152"/>
    <mergeCell ref="AQ149:AW152"/>
    <mergeCell ref="AX155:AY155"/>
    <mergeCell ref="AZ155:BA155"/>
    <mergeCell ref="B156:C156"/>
    <mergeCell ref="D156:E156"/>
    <mergeCell ref="W156:X156"/>
    <mergeCell ref="Y156:Z156"/>
    <mergeCell ref="AC156:AD156"/>
    <mergeCell ref="AE156:AF156"/>
    <mergeCell ref="AX156:AY156"/>
    <mergeCell ref="AZ156:BA156"/>
    <mergeCell ref="AX153:AY153"/>
    <mergeCell ref="AZ153:BA153"/>
    <mergeCell ref="B154:C154"/>
    <mergeCell ref="D154:E154"/>
    <mergeCell ref="W154:X154"/>
    <mergeCell ref="Y154:Z154"/>
    <mergeCell ref="AC154:AD154"/>
    <mergeCell ref="AE154:AF154"/>
    <mergeCell ref="AX154:AY154"/>
    <mergeCell ref="AZ154:BA154"/>
    <mergeCell ref="Y153:Z153"/>
    <mergeCell ref="AC153:AD153"/>
    <mergeCell ref="AE153:AF153"/>
    <mergeCell ref="AG153:AM156"/>
    <mergeCell ref="AN153:AP156"/>
    <mergeCell ref="AQ153:AW156"/>
    <mergeCell ref="Y155:Z155"/>
    <mergeCell ref="AC155:AD155"/>
    <mergeCell ref="AE155:AF155"/>
    <mergeCell ref="B153:C153"/>
    <mergeCell ref="D153:E153"/>
    <mergeCell ref="F153:L156"/>
  </mergeCells>
  <phoneticPr fontId="26"/>
  <pageMargins left="0" right="0" top="0.15748031496062992" bottom="0" header="0" footer="0"/>
  <pageSetup paperSize="9" scale="92" fitToHeight="0" orientation="portrait" horizontalDpi="4294967293" verticalDpi="0" r:id="rId1"/>
  <rowBreaks count="1" manualBreakCount="1">
    <brk id="78" max="52" man="1"/>
  </rowBreaks>
  <colBreaks count="1" manualBreakCount="1">
    <brk id="53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BI156"/>
  <sheetViews>
    <sheetView view="pageBreakPreview" zoomScale="60" zoomScaleNormal="100" workbookViewId="0">
      <selection activeCell="BI21" sqref="BI21"/>
    </sheetView>
  </sheetViews>
  <sheetFormatPr defaultRowHeight="13.5" x14ac:dyDescent="0.15"/>
  <cols>
    <col min="1" max="1" width="0.875" customWidth="1"/>
    <col min="2" max="13" width="2.125" customWidth="1"/>
    <col min="14" max="14" width="2.375" customWidth="1"/>
    <col min="15" max="26" width="2.125" customWidth="1"/>
    <col min="27" max="28" width="2.625" customWidth="1"/>
    <col min="29" max="40" width="2.125" customWidth="1"/>
    <col min="41" max="41" width="2.375" customWidth="1"/>
    <col min="42" max="53" width="2.125" customWidth="1"/>
  </cols>
  <sheetData>
    <row r="1" spans="1:61" ht="14.45" customHeight="1" x14ac:dyDescent="0.15">
      <c r="A1" s="189"/>
      <c r="B1" s="450" t="s">
        <v>107</v>
      </c>
      <c r="C1" s="451"/>
      <c r="D1" s="451"/>
      <c r="E1" s="451"/>
      <c r="F1" s="451"/>
      <c r="G1" s="451"/>
      <c r="H1" s="451"/>
      <c r="I1" s="451"/>
      <c r="J1" s="452"/>
      <c r="K1" s="453" t="s">
        <v>108</v>
      </c>
      <c r="L1" s="421"/>
      <c r="M1" s="421"/>
      <c r="N1" s="421"/>
      <c r="O1" s="459" t="str">
        <f>BE3</f>
        <v>北部 U9リーグ戦 第３節</v>
      </c>
      <c r="P1" s="460"/>
      <c r="Q1" s="460"/>
      <c r="R1" s="460"/>
      <c r="S1" s="460"/>
      <c r="T1" s="460"/>
      <c r="U1" s="460"/>
      <c r="V1" s="460"/>
      <c r="W1" s="460"/>
      <c r="X1" s="460"/>
      <c r="Y1" s="460"/>
      <c r="Z1" s="461"/>
      <c r="AA1" s="189"/>
      <c r="AB1" s="190"/>
      <c r="AC1" s="450" t="s">
        <v>107</v>
      </c>
      <c r="AD1" s="451"/>
      <c r="AE1" s="451"/>
      <c r="AF1" s="451"/>
      <c r="AG1" s="451"/>
      <c r="AH1" s="451"/>
      <c r="AI1" s="451"/>
      <c r="AJ1" s="451"/>
      <c r="AK1" s="452"/>
      <c r="AL1" s="453" t="s">
        <v>108</v>
      </c>
      <c r="AM1" s="421"/>
      <c r="AN1" s="421"/>
      <c r="AO1" s="421"/>
      <c r="AP1" s="459" t="str">
        <f>O1</f>
        <v>北部 U9リーグ戦 第３節</v>
      </c>
      <c r="AQ1" s="460"/>
      <c r="AR1" s="460"/>
      <c r="AS1" s="460"/>
      <c r="AT1" s="460"/>
      <c r="AU1" s="460"/>
      <c r="AV1" s="460"/>
      <c r="AW1" s="460"/>
      <c r="AX1" s="460"/>
      <c r="AY1" s="460"/>
      <c r="AZ1" s="460"/>
      <c r="BA1" s="461"/>
      <c r="BB1" s="126"/>
      <c r="BC1" s="126"/>
      <c r="BD1" s="214" t="s">
        <v>109</v>
      </c>
      <c r="BE1" s="214"/>
      <c r="BF1" s="214"/>
      <c r="BG1" s="214"/>
      <c r="BH1" s="214"/>
      <c r="BI1" s="214"/>
    </row>
    <row r="2" spans="1:61" ht="14.45" customHeight="1" x14ac:dyDescent="0.15">
      <c r="A2" s="189"/>
      <c r="B2" s="443" t="str">
        <f>BE5</f>
        <v>R２年  ３月２０日</v>
      </c>
      <c r="C2" s="444"/>
      <c r="D2" s="444"/>
      <c r="E2" s="444"/>
      <c r="F2" s="444"/>
      <c r="G2" s="444"/>
      <c r="H2" s="444"/>
      <c r="I2" s="444"/>
      <c r="J2" s="445"/>
      <c r="K2" s="446" t="s">
        <v>110</v>
      </c>
      <c r="L2" s="422"/>
      <c r="M2" s="422"/>
      <c r="N2" s="422"/>
      <c r="O2" s="192" t="str">
        <f>BE8</f>
        <v>荒神山A1ｺｰﾄ</v>
      </c>
      <c r="P2" s="193"/>
      <c r="Q2" s="193"/>
      <c r="R2" s="193"/>
      <c r="S2" s="126"/>
      <c r="T2" s="193" t="s">
        <v>111</v>
      </c>
      <c r="U2" s="193"/>
      <c r="V2" s="193"/>
      <c r="W2" s="193"/>
      <c r="X2" s="193"/>
      <c r="Y2" s="193"/>
      <c r="Z2" s="194"/>
      <c r="AA2" s="195"/>
      <c r="AB2" s="196"/>
      <c r="AC2" s="443" t="str">
        <f>BE5</f>
        <v>R２年  ３月２０日</v>
      </c>
      <c r="AD2" s="444"/>
      <c r="AE2" s="444"/>
      <c r="AF2" s="444"/>
      <c r="AG2" s="444"/>
      <c r="AH2" s="444"/>
      <c r="AI2" s="444"/>
      <c r="AJ2" s="444"/>
      <c r="AK2" s="445"/>
      <c r="AL2" s="446" t="s">
        <v>110</v>
      </c>
      <c r="AM2" s="422"/>
      <c r="AN2" s="422"/>
      <c r="AO2" s="422"/>
      <c r="AP2" s="192" t="str">
        <f>BH8</f>
        <v>荒神山A2ｺｰﾄ</v>
      </c>
      <c r="AQ2" s="193"/>
      <c r="AR2" s="193"/>
      <c r="AS2" s="193"/>
      <c r="AT2" s="126"/>
      <c r="AU2" s="193" t="s">
        <v>111</v>
      </c>
      <c r="AV2" s="193"/>
      <c r="AW2" s="193"/>
      <c r="AX2" s="193"/>
      <c r="AY2" s="193"/>
      <c r="AZ2" s="193"/>
      <c r="BA2" s="194"/>
      <c r="BB2" s="126"/>
      <c r="BC2" s="126"/>
      <c r="BD2" s="214"/>
      <c r="BE2" s="214"/>
      <c r="BF2" s="214"/>
      <c r="BG2" s="214"/>
      <c r="BH2" s="214"/>
      <c r="BI2" s="214"/>
    </row>
    <row r="3" spans="1:61" ht="12.6" customHeight="1" thickBot="1" x14ac:dyDescent="0.2">
      <c r="A3" s="189"/>
      <c r="B3" s="447" t="s">
        <v>112</v>
      </c>
      <c r="C3" s="448"/>
      <c r="D3" s="448"/>
      <c r="E3" s="449"/>
      <c r="F3" s="431" t="str">
        <f>BD10</f>
        <v>9：00～</v>
      </c>
      <c r="G3" s="431"/>
      <c r="H3" s="431"/>
      <c r="I3" s="431"/>
      <c r="J3" s="432"/>
      <c r="K3" s="433" t="s">
        <v>113</v>
      </c>
      <c r="L3" s="434"/>
      <c r="M3" s="434"/>
      <c r="N3" s="434"/>
      <c r="O3" s="434"/>
      <c r="P3" s="435"/>
      <c r="Q3" s="436" t="s">
        <v>114</v>
      </c>
      <c r="R3" s="437"/>
      <c r="S3" s="438"/>
      <c r="T3" s="439" t="s">
        <v>115</v>
      </c>
      <c r="U3" s="439"/>
      <c r="V3" s="439"/>
      <c r="W3" s="439"/>
      <c r="X3" s="439"/>
      <c r="Y3" s="439"/>
      <c r="Z3" s="440"/>
      <c r="AA3" s="195"/>
      <c r="AB3" s="196"/>
      <c r="AC3" s="447" t="s">
        <v>112</v>
      </c>
      <c r="AD3" s="448"/>
      <c r="AE3" s="448"/>
      <c r="AF3" s="449"/>
      <c r="AG3" s="431" t="str">
        <f>BD10</f>
        <v>9：00～</v>
      </c>
      <c r="AH3" s="431"/>
      <c r="AI3" s="431"/>
      <c r="AJ3" s="431"/>
      <c r="AK3" s="432"/>
      <c r="AL3" s="433" t="s">
        <v>113</v>
      </c>
      <c r="AM3" s="434"/>
      <c r="AN3" s="434"/>
      <c r="AO3" s="434"/>
      <c r="AP3" s="434"/>
      <c r="AQ3" s="435"/>
      <c r="AR3" s="436" t="s">
        <v>114</v>
      </c>
      <c r="AS3" s="437"/>
      <c r="AT3" s="438"/>
      <c r="AU3" s="439" t="s">
        <v>115</v>
      </c>
      <c r="AV3" s="439"/>
      <c r="AW3" s="439"/>
      <c r="AX3" s="439"/>
      <c r="AY3" s="439"/>
      <c r="AZ3" s="439"/>
      <c r="BA3" s="440"/>
      <c r="BB3" s="126"/>
      <c r="BC3" s="126"/>
      <c r="BD3" s="214" t="s">
        <v>116</v>
      </c>
      <c r="BE3" s="214" t="s">
        <v>149</v>
      </c>
      <c r="BF3" s="214"/>
      <c r="BG3" s="214"/>
      <c r="BH3" s="214"/>
      <c r="BI3" s="214"/>
    </row>
    <row r="4" spans="1:61" ht="12.6" customHeight="1" x14ac:dyDescent="0.15">
      <c r="A4" s="189"/>
      <c r="B4" s="441" t="s">
        <v>118</v>
      </c>
      <c r="C4" s="421"/>
      <c r="D4" s="421"/>
      <c r="E4" s="442"/>
      <c r="F4" s="414" t="str">
        <f>BE10</f>
        <v>亀山</v>
      </c>
      <c r="G4" s="415"/>
      <c r="H4" s="415"/>
      <c r="I4" s="415"/>
      <c r="J4" s="415"/>
      <c r="K4" s="415"/>
      <c r="L4" s="416"/>
      <c r="M4" s="420" t="s">
        <v>119</v>
      </c>
      <c r="N4" s="421"/>
      <c r="O4" s="421"/>
      <c r="P4" s="423" t="str">
        <f>BF10</f>
        <v>旭森B</v>
      </c>
      <c r="Q4" s="415"/>
      <c r="R4" s="415"/>
      <c r="S4" s="415"/>
      <c r="T4" s="415"/>
      <c r="U4" s="415"/>
      <c r="V4" s="424"/>
      <c r="W4" s="427" t="s">
        <v>118</v>
      </c>
      <c r="X4" s="421"/>
      <c r="Y4" s="421"/>
      <c r="Z4" s="428"/>
      <c r="AA4" s="195"/>
      <c r="AB4" s="196"/>
      <c r="AC4" s="441" t="s">
        <v>118</v>
      </c>
      <c r="AD4" s="421"/>
      <c r="AE4" s="421"/>
      <c r="AF4" s="442"/>
      <c r="AG4" s="414" t="str">
        <f>BH10</f>
        <v>ﾌﾟﾗｲﾏﾘｰ</v>
      </c>
      <c r="AH4" s="415"/>
      <c r="AI4" s="415"/>
      <c r="AJ4" s="415"/>
      <c r="AK4" s="415"/>
      <c r="AL4" s="415"/>
      <c r="AM4" s="416"/>
      <c r="AN4" s="420" t="s">
        <v>119</v>
      </c>
      <c r="AO4" s="421"/>
      <c r="AP4" s="421"/>
      <c r="AQ4" s="423" t="str">
        <f>BI10</f>
        <v>彦根</v>
      </c>
      <c r="AR4" s="415"/>
      <c r="AS4" s="415"/>
      <c r="AT4" s="415"/>
      <c r="AU4" s="415"/>
      <c r="AV4" s="415"/>
      <c r="AW4" s="424"/>
      <c r="AX4" s="427" t="s">
        <v>118</v>
      </c>
      <c r="AY4" s="421"/>
      <c r="AZ4" s="421"/>
      <c r="BA4" s="428"/>
      <c r="BB4" s="126"/>
      <c r="BC4" s="126"/>
      <c r="BD4" s="214"/>
      <c r="BE4" s="214"/>
      <c r="BF4" s="214"/>
      <c r="BG4" s="214"/>
      <c r="BH4" s="214"/>
      <c r="BI4" s="214"/>
    </row>
    <row r="5" spans="1:61" ht="12.6" customHeight="1" x14ac:dyDescent="0.15">
      <c r="A5" s="189"/>
      <c r="B5" s="429" t="s">
        <v>120</v>
      </c>
      <c r="C5" s="411"/>
      <c r="D5" s="411" t="s">
        <v>121</v>
      </c>
      <c r="E5" s="430"/>
      <c r="F5" s="417"/>
      <c r="G5" s="418"/>
      <c r="H5" s="418"/>
      <c r="I5" s="418"/>
      <c r="J5" s="418"/>
      <c r="K5" s="418"/>
      <c r="L5" s="419"/>
      <c r="M5" s="422"/>
      <c r="N5" s="422"/>
      <c r="O5" s="422"/>
      <c r="P5" s="425"/>
      <c r="Q5" s="418"/>
      <c r="R5" s="418"/>
      <c r="S5" s="418"/>
      <c r="T5" s="418"/>
      <c r="U5" s="418"/>
      <c r="V5" s="426"/>
      <c r="W5" s="410" t="s">
        <v>120</v>
      </c>
      <c r="X5" s="411"/>
      <c r="Y5" s="411" t="s">
        <v>121</v>
      </c>
      <c r="Z5" s="412"/>
      <c r="AA5" s="195"/>
      <c r="AB5" s="196"/>
      <c r="AC5" s="429" t="s">
        <v>120</v>
      </c>
      <c r="AD5" s="411"/>
      <c r="AE5" s="411" t="s">
        <v>121</v>
      </c>
      <c r="AF5" s="430"/>
      <c r="AG5" s="417"/>
      <c r="AH5" s="418"/>
      <c r="AI5" s="418"/>
      <c r="AJ5" s="418"/>
      <c r="AK5" s="418"/>
      <c r="AL5" s="418"/>
      <c r="AM5" s="419"/>
      <c r="AN5" s="422"/>
      <c r="AO5" s="422"/>
      <c r="AP5" s="422"/>
      <c r="AQ5" s="425"/>
      <c r="AR5" s="418"/>
      <c r="AS5" s="418"/>
      <c r="AT5" s="418"/>
      <c r="AU5" s="418"/>
      <c r="AV5" s="418"/>
      <c r="AW5" s="426"/>
      <c r="AX5" s="410" t="s">
        <v>120</v>
      </c>
      <c r="AY5" s="411"/>
      <c r="AZ5" s="411" t="s">
        <v>121</v>
      </c>
      <c r="BA5" s="412"/>
      <c r="BB5" s="126"/>
      <c r="BC5" s="126"/>
      <c r="BD5" s="214" t="s">
        <v>122</v>
      </c>
      <c r="BE5" s="214" t="s">
        <v>174</v>
      </c>
      <c r="BF5" s="214"/>
      <c r="BG5" s="214"/>
      <c r="BH5" s="214"/>
      <c r="BI5" s="214"/>
    </row>
    <row r="6" spans="1:61" ht="12" customHeight="1" x14ac:dyDescent="0.15">
      <c r="A6" s="189"/>
      <c r="B6" s="413"/>
      <c r="C6" s="399"/>
      <c r="D6" s="399"/>
      <c r="E6" s="402"/>
      <c r="F6" s="403" t="s">
        <v>123</v>
      </c>
      <c r="G6" s="404"/>
      <c r="H6" s="404"/>
      <c r="I6" s="404"/>
      <c r="J6" s="404"/>
      <c r="K6" s="405"/>
      <c r="L6" s="197"/>
      <c r="M6" s="406" t="s">
        <v>124</v>
      </c>
      <c r="N6" s="406"/>
      <c r="O6" s="406"/>
      <c r="P6" s="198"/>
      <c r="Q6" s="403" t="s">
        <v>123</v>
      </c>
      <c r="R6" s="404"/>
      <c r="S6" s="404"/>
      <c r="T6" s="404"/>
      <c r="U6" s="404"/>
      <c r="V6" s="407"/>
      <c r="W6" s="408"/>
      <c r="X6" s="399"/>
      <c r="Y6" s="399"/>
      <c r="Z6" s="409"/>
      <c r="AA6" s="195"/>
      <c r="AB6" s="196"/>
      <c r="AC6" s="413"/>
      <c r="AD6" s="399"/>
      <c r="AE6" s="399"/>
      <c r="AF6" s="402"/>
      <c r="AG6" s="403" t="s">
        <v>123</v>
      </c>
      <c r="AH6" s="404"/>
      <c r="AI6" s="404"/>
      <c r="AJ6" s="404"/>
      <c r="AK6" s="404"/>
      <c r="AL6" s="405"/>
      <c r="AM6" s="197"/>
      <c r="AN6" s="406" t="s">
        <v>124</v>
      </c>
      <c r="AO6" s="406"/>
      <c r="AP6" s="406"/>
      <c r="AQ6" s="198"/>
      <c r="AR6" s="403" t="s">
        <v>123</v>
      </c>
      <c r="AS6" s="404"/>
      <c r="AT6" s="404"/>
      <c r="AU6" s="404"/>
      <c r="AV6" s="404"/>
      <c r="AW6" s="407"/>
      <c r="AX6" s="408"/>
      <c r="AY6" s="399"/>
      <c r="AZ6" s="399"/>
      <c r="BA6" s="409"/>
      <c r="BB6" s="126"/>
      <c r="BC6" s="126"/>
      <c r="BD6" s="214"/>
      <c r="BE6" s="214"/>
      <c r="BF6" s="214"/>
      <c r="BG6" s="214"/>
      <c r="BH6" s="214"/>
      <c r="BI6" s="214"/>
    </row>
    <row r="7" spans="1:61" ht="12" customHeight="1" x14ac:dyDescent="0.15">
      <c r="A7" s="189"/>
      <c r="B7" s="374"/>
      <c r="C7" s="367"/>
      <c r="D7" s="367"/>
      <c r="E7" s="375"/>
      <c r="F7" s="398"/>
      <c r="G7" s="399"/>
      <c r="H7" s="399"/>
      <c r="I7" s="399"/>
      <c r="J7" s="399"/>
      <c r="K7" s="399"/>
      <c r="L7" s="399"/>
      <c r="M7" s="400" t="s">
        <v>125</v>
      </c>
      <c r="N7" s="400"/>
      <c r="O7" s="400"/>
      <c r="P7" s="399"/>
      <c r="Q7" s="399"/>
      <c r="R7" s="399"/>
      <c r="S7" s="399"/>
      <c r="T7" s="399"/>
      <c r="U7" s="399"/>
      <c r="V7" s="401"/>
      <c r="W7" s="366"/>
      <c r="X7" s="367"/>
      <c r="Y7" s="367"/>
      <c r="Z7" s="368"/>
      <c r="AA7" s="195"/>
      <c r="AB7" s="196"/>
      <c r="AC7" s="374"/>
      <c r="AD7" s="367"/>
      <c r="AE7" s="367"/>
      <c r="AF7" s="375"/>
      <c r="AG7" s="398"/>
      <c r="AH7" s="399"/>
      <c r="AI7" s="399"/>
      <c r="AJ7" s="399"/>
      <c r="AK7" s="399"/>
      <c r="AL7" s="399"/>
      <c r="AM7" s="399"/>
      <c r="AN7" s="400" t="s">
        <v>125</v>
      </c>
      <c r="AO7" s="400"/>
      <c r="AP7" s="400"/>
      <c r="AQ7" s="399"/>
      <c r="AR7" s="399"/>
      <c r="AS7" s="399"/>
      <c r="AT7" s="399"/>
      <c r="AU7" s="399"/>
      <c r="AV7" s="399"/>
      <c r="AW7" s="401"/>
      <c r="AX7" s="366"/>
      <c r="AY7" s="367"/>
      <c r="AZ7" s="367"/>
      <c r="BA7" s="368"/>
      <c r="BB7" s="126"/>
      <c r="BC7" s="126"/>
      <c r="BD7" s="214"/>
      <c r="BE7" s="214"/>
      <c r="BF7" s="214"/>
      <c r="BG7" s="214"/>
      <c r="BH7" s="214"/>
      <c r="BI7" s="214"/>
    </row>
    <row r="8" spans="1:61" ht="12" customHeight="1" x14ac:dyDescent="0.15">
      <c r="A8" s="189"/>
      <c r="B8" s="374"/>
      <c r="C8" s="367"/>
      <c r="D8" s="367"/>
      <c r="E8" s="375"/>
      <c r="F8" s="391"/>
      <c r="G8" s="367"/>
      <c r="H8" s="367"/>
      <c r="I8" s="367"/>
      <c r="J8" s="367"/>
      <c r="K8" s="367"/>
      <c r="L8" s="367"/>
      <c r="M8" s="394"/>
      <c r="N8" s="394"/>
      <c r="O8" s="394"/>
      <c r="P8" s="367"/>
      <c r="Q8" s="367"/>
      <c r="R8" s="367"/>
      <c r="S8" s="367"/>
      <c r="T8" s="367"/>
      <c r="U8" s="367"/>
      <c r="V8" s="396"/>
      <c r="W8" s="366"/>
      <c r="X8" s="367"/>
      <c r="Y8" s="367"/>
      <c r="Z8" s="368"/>
      <c r="AA8" s="195"/>
      <c r="AB8" s="196"/>
      <c r="AC8" s="374"/>
      <c r="AD8" s="367"/>
      <c r="AE8" s="367"/>
      <c r="AF8" s="375"/>
      <c r="AG8" s="391"/>
      <c r="AH8" s="367"/>
      <c r="AI8" s="367"/>
      <c r="AJ8" s="367"/>
      <c r="AK8" s="367"/>
      <c r="AL8" s="367"/>
      <c r="AM8" s="367"/>
      <c r="AN8" s="394"/>
      <c r="AO8" s="394"/>
      <c r="AP8" s="394"/>
      <c r="AQ8" s="367"/>
      <c r="AR8" s="367"/>
      <c r="AS8" s="367"/>
      <c r="AT8" s="367"/>
      <c r="AU8" s="367"/>
      <c r="AV8" s="367"/>
      <c r="AW8" s="396"/>
      <c r="AX8" s="366"/>
      <c r="AY8" s="367"/>
      <c r="AZ8" s="367"/>
      <c r="BA8" s="368"/>
      <c r="BB8" s="126"/>
      <c r="BC8" s="126"/>
      <c r="BD8" s="214" t="s">
        <v>126</v>
      </c>
      <c r="BE8" s="462" t="s">
        <v>127</v>
      </c>
      <c r="BF8" s="462"/>
      <c r="BG8" s="214"/>
      <c r="BH8" s="462" t="s">
        <v>128</v>
      </c>
      <c r="BI8" s="462"/>
    </row>
    <row r="9" spans="1:61" ht="12" customHeight="1" x14ac:dyDescent="0.15">
      <c r="A9" s="189"/>
      <c r="B9" s="374"/>
      <c r="C9" s="367"/>
      <c r="D9" s="367"/>
      <c r="E9" s="375"/>
      <c r="F9" s="391"/>
      <c r="G9" s="367"/>
      <c r="H9" s="367"/>
      <c r="I9" s="367"/>
      <c r="J9" s="367"/>
      <c r="K9" s="367"/>
      <c r="L9" s="367"/>
      <c r="M9" s="394"/>
      <c r="N9" s="394"/>
      <c r="O9" s="394"/>
      <c r="P9" s="367"/>
      <c r="Q9" s="367"/>
      <c r="R9" s="367"/>
      <c r="S9" s="367"/>
      <c r="T9" s="367"/>
      <c r="U9" s="367"/>
      <c r="V9" s="396"/>
      <c r="W9" s="366"/>
      <c r="X9" s="367"/>
      <c r="Y9" s="367"/>
      <c r="Z9" s="368"/>
      <c r="AA9" s="195"/>
      <c r="AB9" s="196"/>
      <c r="AC9" s="374"/>
      <c r="AD9" s="367"/>
      <c r="AE9" s="367"/>
      <c r="AF9" s="375"/>
      <c r="AG9" s="391"/>
      <c r="AH9" s="367"/>
      <c r="AI9" s="367"/>
      <c r="AJ9" s="367"/>
      <c r="AK9" s="367"/>
      <c r="AL9" s="367"/>
      <c r="AM9" s="367"/>
      <c r="AN9" s="394"/>
      <c r="AO9" s="394"/>
      <c r="AP9" s="394"/>
      <c r="AQ9" s="367"/>
      <c r="AR9" s="367"/>
      <c r="AS9" s="367"/>
      <c r="AT9" s="367"/>
      <c r="AU9" s="367"/>
      <c r="AV9" s="367"/>
      <c r="AW9" s="396"/>
      <c r="AX9" s="366"/>
      <c r="AY9" s="367"/>
      <c r="AZ9" s="367"/>
      <c r="BA9" s="368"/>
      <c r="BB9" s="126"/>
      <c r="BC9" s="126"/>
      <c r="BD9" s="214"/>
      <c r="BE9" s="214"/>
      <c r="BF9" s="214"/>
      <c r="BG9" s="214"/>
      <c r="BH9" s="214"/>
      <c r="BI9" s="214"/>
    </row>
    <row r="10" spans="1:61" ht="12" customHeight="1" x14ac:dyDescent="0.15">
      <c r="A10" s="189"/>
      <c r="B10" s="374"/>
      <c r="C10" s="367"/>
      <c r="D10" s="367"/>
      <c r="E10" s="375"/>
      <c r="F10" s="391"/>
      <c r="G10" s="367"/>
      <c r="H10" s="367"/>
      <c r="I10" s="367"/>
      <c r="J10" s="367"/>
      <c r="K10" s="367"/>
      <c r="L10" s="367"/>
      <c r="M10" s="394"/>
      <c r="N10" s="394"/>
      <c r="O10" s="394"/>
      <c r="P10" s="367"/>
      <c r="Q10" s="367"/>
      <c r="R10" s="367"/>
      <c r="S10" s="367"/>
      <c r="T10" s="367"/>
      <c r="U10" s="367"/>
      <c r="V10" s="396"/>
      <c r="W10" s="366"/>
      <c r="X10" s="367"/>
      <c r="Y10" s="367"/>
      <c r="Z10" s="368"/>
      <c r="AA10" s="189"/>
      <c r="AB10" s="190"/>
      <c r="AC10" s="374"/>
      <c r="AD10" s="367"/>
      <c r="AE10" s="367"/>
      <c r="AF10" s="375"/>
      <c r="AG10" s="391"/>
      <c r="AH10" s="367"/>
      <c r="AI10" s="367"/>
      <c r="AJ10" s="367"/>
      <c r="AK10" s="367"/>
      <c r="AL10" s="367"/>
      <c r="AM10" s="367"/>
      <c r="AN10" s="394"/>
      <c r="AO10" s="394"/>
      <c r="AP10" s="394"/>
      <c r="AQ10" s="367"/>
      <c r="AR10" s="367"/>
      <c r="AS10" s="367"/>
      <c r="AT10" s="367"/>
      <c r="AU10" s="367"/>
      <c r="AV10" s="367"/>
      <c r="AW10" s="396"/>
      <c r="AX10" s="366"/>
      <c r="AY10" s="367"/>
      <c r="AZ10" s="367"/>
      <c r="BA10" s="368"/>
      <c r="BB10" s="126"/>
      <c r="BC10" s="126"/>
      <c r="BD10" s="214" t="s">
        <v>129</v>
      </c>
      <c r="BE10" s="214" t="s">
        <v>165</v>
      </c>
      <c r="BF10" s="214" t="s">
        <v>157</v>
      </c>
      <c r="BG10" s="214"/>
      <c r="BH10" s="214" t="s">
        <v>94</v>
      </c>
      <c r="BI10" s="214" t="s">
        <v>95</v>
      </c>
    </row>
    <row r="11" spans="1:61" ht="12" customHeight="1" x14ac:dyDescent="0.15">
      <c r="A11" s="189"/>
      <c r="B11" s="374"/>
      <c r="C11" s="367"/>
      <c r="D11" s="367"/>
      <c r="E11" s="375"/>
      <c r="F11" s="391"/>
      <c r="G11" s="367"/>
      <c r="H11" s="367"/>
      <c r="I11" s="367"/>
      <c r="J11" s="367"/>
      <c r="K11" s="367"/>
      <c r="L11" s="367"/>
      <c r="M11" s="394" t="s">
        <v>130</v>
      </c>
      <c r="N11" s="394"/>
      <c r="O11" s="394"/>
      <c r="P11" s="367"/>
      <c r="Q11" s="367"/>
      <c r="R11" s="367"/>
      <c r="S11" s="367"/>
      <c r="T11" s="367"/>
      <c r="U11" s="367"/>
      <c r="V11" s="396"/>
      <c r="W11" s="366"/>
      <c r="X11" s="367"/>
      <c r="Y11" s="367"/>
      <c r="Z11" s="368"/>
      <c r="AA11" s="195"/>
      <c r="AB11" s="196"/>
      <c r="AC11" s="374"/>
      <c r="AD11" s="367"/>
      <c r="AE11" s="367"/>
      <c r="AF11" s="375"/>
      <c r="AG11" s="391"/>
      <c r="AH11" s="367"/>
      <c r="AI11" s="367"/>
      <c r="AJ11" s="367"/>
      <c r="AK11" s="367"/>
      <c r="AL11" s="367"/>
      <c r="AM11" s="367"/>
      <c r="AN11" s="394" t="s">
        <v>130</v>
      </c>
      <c r="AO11" s="394"/>
      <c r="AP11" s="394"/>
      <c r="AQ11" s="367"/>
      <c r="AR11" s="367"/>
      <c r="AS11" s="367"/>
      <c r="AT11" s="367"/>
      <c r="AU11" s="367"/>
      <c r="AV11" s="367"/>
      <c r="AW11" s="396"/>
      <c r="AX11" s="366"/>
      <c r="AY11" s="367"/>
      <c r="AZ11" s="367"/>
      <c r="BA11" s="368"/>
      <c r="BB11" s="126"/>
      <c r="BC11" s="126"/>
      <c r="BD11" s="214"/>
      <c r="BE11" s="214"/>
      <c r="BF11" s="214"/>
      <c r="BG11" s="214"/>
      <c r="BH11" s="214"/>
      <c r="BI11" s="214"/>
    </row>
    <row r="12" spans="1:61" ht="12" customHeight="1" x14ac:dyDescent="0.15">
      <c r="A12" s="189"/>
      <c r="B12" s="374"/>
      <c r="C12" s="367"/>
      <c r="D12" s="367"/>
      <c r="E12" s="375"/>
      <c r="F12" s="391"/>
      <c r="G12" s="367"/>
      <c r="H12" s="367"/>
      <c r="I12" s="367"/>
      <c r="J12" s="367"/>
      <c r="K12" s="367"/>
      <c r="L12" s="367"/>
      <c r="M12" s="394"/>
      <c r="N12" s="394"/>
      <c r="O12" s="394"/>
      <c r="P12" s="367"/>
      <c r="Q12" s="367"/>
      <c r="R12" s="367"/>
      <c r="S12" s="367"/>
      <c r="T12" s="367"/>
      <c r="U12" s="367"/>
      <c r="V12" s="396"/>
      <c r="W12" s="366"/>
      <c r="X12" s="367"/>
      <c r="Y12" s="367"/>
      <c r="Z12" s="368"/>
      <c r="AA12" s="195"/>
      <c r="AB12" s="196"/>
      <c r="AC12" s="374"/>
      <c r="AD12" s="367"/>
      <c r="AE12" s="367"/>
      <c r="AF12" s="375"/>
      <c r="AG12" s="391"/>
      <c r="AH12" s="367"/>
      <c r="AI12" s="367"/>
      <c r="AJ12" s="367"/>
      <c r="AK12" s="367"/>
      <c r="AL12" s="367"/>
      <c r="AM12" s="367"/>
      <c r="AN12" s="394"/>
      <c r="AO12" s="394"/>
      <c r="AP12" s="394"/>
      <c r="AQ12" s="367"/>
      <c r="AR12" s="367"/>
      <c r="AS12" s="367"/>
      <c r="AT12" s="367"/>
      <c r="AU12" s="367"/>
      <c r="AV12" s="367"/>
      <c r="AW12" s="396"/>
      <c r="AX12" s="366"/>
      <c r="AY12" s="367"/>
      <c r="AZ12" s="367"/>
      <c r="BA12" s="368"/>
      <c r="BB12" s="126"/>
      <c r="BC12" s="126"/>
      <c r="BD12" s="214" t="s">
        <v>131</v>
      </c>
      <c r="BE12" s="214" t="s">
        <v>96</v>
      </c>
      <c r="BF12" s="214" t="s">
        <v>160</v>
      </c>
      <c r="BG12" s="214"/>
      <c r="BH12" s="214" t="s">
        <v>168</v>
      </c>
      <c r="BI12" s="214" t="s">
        <v>159</v>
      </c>
    </row>
    <row r="13" spans="1:61" ht="12" customHeight="1" x14ac:dyDescent="0.15">
      <c r="A13" s="189"/>
      <c r="B13" s="374"/>
      <c r="C13" s="367"/>
      <c r="D13" s="367"/>
      <c r="E13" s="375"/>
      <c r="F13" s="391"/>
      <c r="G13" s="367"/>
      <c r="H13" s="367"/>
      <c r="I13" s="367"/>
      <c r="J13" s="367"/>
      <c r="K13" s="367"/>
      <c r="L13" s="367"/>
      <c r="M13" s="394"/>
      <c r="N13" s="394"/>
      <c r="O13" s="394"/>
      <c r="P13" s="367"/>
      <c r="Q13" s="367"/>
      <c r="R13" s="367"/>
      <c r="S13" s="367"/>
      <c r="T13" s="367"/>
      <c r="U13" s="367"/>
      <c r="V13" s="396"/>
      <c r="W13" s="366"/>
      <c r="X13" s="367"/>
      <c r="Y13" s="367"/>
      <c r="Z13" s="368"/>
      <c r="AA13" s="195"/>
      <c r="AB13" s="196"/>
      <c r="AC13" s="374"/>
      <c r="AD13" s="367"/>
      <c r="AE13" s="367"/>
      <c r="AF13" s="375"/>
      <c r="AG13" s="391"/>
      <c r="AH13" s="367"/>
      <c r="AI13" s="367"/>
      <c r="AJ13" s="367"/>
      <c r="AK13" s="367"/>
      <c r="AL13" s="367"/>
      <c r="AM13" s="367"/>
      <c r="AN13" s="394"/>
      <c r="AO13" s="394"/>
      <c r="AP13" s="394"/>
      <c r="AQ13" s="367"/>
      <c r="AR13" s="367"/>
      <c r="AS13" s="367"/>
      <c r="AT13" s="367"/>
      <c r="AU13" s="367"/>
      <c r="AV13" s="367"/>
      <c r="AW13" s="396"/>
      <c r="AX13" s="366"/>
      <c r="AY13" s="367"/>
      <c r="AZ13" s="367"/>
      <c r="BA13" s="368"/>
      <c r="BB13" s="126"/>
      <c r="BC13" s="126"/>
      <c r="BD13" s="214"/>
      <c r="BE13" s="214"/>
      <c r="BF13" s="214"/>
      <c r="BG13" s="214"/>
      <c r="BH13" s="214"/>
      <c r="BI13" s="214"/>
    </row>
    <row r="14" spans="1:61" ht="12" customHeight="1" x14ac:dyDescent="0.15">
      <c r="A14" s="189"/>
      <c r="B14" s="374"/>
      <c r="C14" s="367"/>
      <c r="D14" s="367"/>
      <c r="E14" s="375"/>
      <c r="F14" s="392"/>
      <c r="G14" s="393"/>
      <c r="H14" s="393"/>
      <c r="I14" s="393"/>
      <c r="J14" s="393"/>
      <c r="K14" s="393"/>
      <c r="L14" s="393"/>
      <c r="M14" s="395"/>
      <c r="N14" s="395"/>
      <c r="O14" s="395"/>
      <c r="P14" s="393"/>
      <c r="Q14" s="393"/>
      <c r="R14" s="393"/>
      <c r="S14" s="393"/>
      <c r="T14" s="393"/>
      <c r="U14" s="393"/>
      <c r="V14" s="397"/>
      <c r="W14" s="366"/>
      <c r="X14" s="367"/>
      <c r="Y14" s="367"/>
      <c r="Z14" s="368"/>
      <c r="AA14" s="195"/>
      <c r="AB14" s="196"/>
      <c r="AC14" s="374"/>
      <c r="AD14" s="367"/>
      <c r="AE14" s="367"/>
      <c r="AF14" s="375"/>
      <c r="AG14" s="392"/>
      <c r="AH14" s="393"/>
      <c r="AI14" s="393"/>
      <c r="AJ14" s="393"/>
      <c r="AK14" s="393"/>
      <c r="AL14" s="393"/>
      <c r="AM14" s="393"/>
      <c r="AN14" s="395"/>
      <c r="AO14" s="395"/>
      <c r="AP14" s="395"/>
      <c r="AQ14" s="393"/>
      <c r="AR14" s="393"/>
      <c r="AS14" s="393"/>
      <c r="AT14" s="393"/>
      <c r="AU14" s="393"/>
      <c r="AV14" s="393"/>
      <c r="AW14" s="397"/>
      <c r="AX14" s="366"/>
      <c r="AY14" s="367"/>
      <c r="AZ14" s="367"/>
      <c r="BA14" s="368"/>
      <c r="BB14" s="126"/>
      <c r="BC14" s="126"/>
      <c r="BD14" s="214" t="s">
        <v>147</v>
      </c>
      <c r="BE14" s="214" t="s">
        <v>165</v>
      </c>
      <c r="BF14" s="214" t="s">
        <v>175</v>
      </c>
      <c r="BG14" s="214"/>
      <c r="BH14" s="214" t="s">
        <v>96</v>
      </c>
      <c r="BI14" s="214" t="s">
        <v>95</v>
      </c>
    </row>
    <row r="15" spans="1:61" ht="12" customHeight="1" x14ac:dyDescent="0.15">
      <c r="A15" s="189"/>
      <c r="B15" s="374"/>
      <c r="C15" s="367"/>
      <c r="D15" s="367"/>
      <c r="E15" s="375"/>
      <c r="F15" s="376"/>
      <c r="G15" s="377"/>
      <c r="H15" s="377"/>
      <c r="I15" s="377"/>
      <c r="J15" s="377"/>
      <c r="K15" s="377"/>
      <c r="L15" s="378"/>
      <c r="M15" s="385" t="s">
        <v>133</v>
      </c>
      <c r="N15" s="377"/>
      <c r="O15" s="378"/>
      <c r="P15" s="385"/>
      <c r="Q15" s="377"/>
      <c r="R15" s="377"/>
      <c r="S15" s="377"/>
      <c r="T15" s="377"/>
      <c r="U15" s="377"/>
      <c r="V15" s="388"/>
      <c r="W15" s="366"/>
      <c r="X15" s="367"/>
      <c r="Y15" s="367"/>
      <c r="Z15" s="368"/>
      <c r="AA15" s="195"/>
      <c r="AB15" s="196"/>
      <c r="AC15" s="374"/>
      <c r="AD15" s="367"/>
      <c r="AE15" s="367"/>
      <c r="AF15" s="375"/>
      <c r="AG15" s="376"/>
      <c r="AH15" s="377"/>
      <c r="AI15" s="377"/>
      <c r="AJ15" s="377"/>
      <c r="AK15" s="377"/>
      <c r="AL15" s="377"/>
      <c r="AM15" s="378"/>
      <c r="AN15" s="385" t="s">
        <v>133</v>
      </c>
      <c r="AO15" s="377"/>
      <c r="AP15" s="378"/>
      <c r="AQ15" s="385"/>
      <c r="AR15" s="377"/>
      <c r="AS15" s="377"/>
      <c r="AT15" s="377"/>
      <c r="AU15" s="377"/>
      <c r="AV15" s="377"/>
      <c r="AW15" s="388"/>
      <c r="AX15" s="366"/>
      <c r="AY15" s="367"/>
      <c r="AZ15" s="367"/>
      <c r="BA15" s="368"/>
      <c r="BB15" s="126"/>
      <c r="BC15" s="126"/>
      <c r="BD15" s="214"/>
      <c r="BE15" s="214"/>
      <c r="BF15" s="214"/>
      <c r="BG15" s="214"/>
      <c r="BH15" s="214"/>
      <c r="BI15" s="214"/>
    </row>
    <row r="16" spans="1:61" ht="12" customHeight="1" x14ac:dyDescent="0.15">
      <c r="A16" s="189"/>
      <c r="B16" s="374"/>
      <c r="C16" s="367"/>
      <c r="D16" s="367"/>
      <c r="E16" s="375"/>
      <c r="F16" s="379"/>
      <c r="G16" s="380"/>
      <c r="H16" s="380"/>
      <c r="I16" s="380"/>
      <c r="J16" s="380"/>
      <c r="K16" s="380"/>
      <c r="L16" s="381"/>
      <c r="M16" s="386"/>
      <c r="N16" s="380"/>
      <c r="O16" s="381"/>
      <c r="P16" s="386"/>
      <c r="Q16" s="380"/>
      <c r="R16" s="380"/>
      <c r="S16" s="380"/>
      <c r="T16" s="380"/>
      <c r="U16" s="380"/>
      <c r="V16" s="389"/>
      <c r="W16" s="366"/>
      <c r="X16" s="367"/>
      <c r="Y16" s="367"/>
      <c r="Z16" s="368"/>
      <c r="AA16" s="195"/>
      <c r="AB16" s="196"/>
      <c r="AC16" s="374"/>
      <c r="AD16" s="367"/>
      <c r="AE16" s="367"/>
      <c r="AF16" s="375"/>
      <c r="AG16" s="379"/>
      <c r="AH16" s="380"/>
      <c r="AI16" s="380"/>
      <c r="AJ16" s="380"/>
      <c r="AK16" s="380"/>
      <c r="AL16" s="380"/>
      <c r="AM16" s="381"/>
      <c r="AN16" s="386"/>
      <c r="AO16" s="380"/>
      <c r="AP16" s="381"/>
      <c r="AQ16" s="386"/>
      <c r="AR16" s="380"/>
      <c r="AS16" s="380"/>
      <c r="AT16" s="380"/>
      <c r="AU16" s="380"/>
      <c r="AV16" s="380"/>
      <c r="AW16" s="389"/>
      <c r="AX16" s="366"/>
      <c r="AY16" s="367"/>
      <c r="AZ16" s="367"/>
      <c r="BA16" s="368"/>
      <c r="BB16" s="126"/>
      <c r="BC16" s="126"/>
      <c r="BD16" s="214" t="s">
        <v>148</v>
      </c>
      <c r="BE16" s="214" t="s">
        <v>168</v>
      </c>
      <c r="BF16" s="214" t="s">
        <v>139</v>
      </c>
      <c r="BG16" s="214"/>
      <c r="BH16" s="214" t="s">
        <v>159</v>
      </c>
      <c r="BI16" s="214" t="s">
        <v>160</v>
      </c>
    </row>
    <row r="17" spans="1:61" ht="12" customHeight="1" x14ac:dyDescent="0.15">
      <c r="A17" s="189"/>
      <c r="B17" s="374"/>
      <c r="C17" s="367"/>
      <c r="D17" s="367"/>
      <c r="E17" s="375"/>
      <c r="F17" s="379"/>
      <c r="G17" s="380"/>
      <c r="H17" s="380"/>
      <c r="I17" s="380"/>
      <c r="J17" s="380"/>
      <c r="K17" s="380"/>
      <c r="L17" s="381"/>
      <c r="M17" s="386"/>
      <c r="N17" s="380"/>
      <c r="O17" s="381"/>
      <c r="P17" s="386"/>
      <c r="Q17" s="380"/>
      <c r="R17" s="380"/>
      <c r="S17" s="380"/>
      <c r="T17" s="380"/>
      <c r="U17" s="380"/>
      <c r="V17" s="389"/>
      <c r="W17" s="366"/>
      <c r="X17" s="367"/>
      <c r="Y17" s="367"/>
      <c r="Z17" s="368"/>
      <c r="AA17" s="195"/>
      <c r="AB17" s="196"/>
      <c r="AC17" s="374"/>
      <c r="AD17" s="367"/>
      <c r="AE17" s="367"/>
      <c r="AF17" s="375"/>
      <c r="AG17" s="379"/>
      <c r="AH17" s="380"/>
      <c r="AI17" s="380"/>
      <c r="AJ17" s="380"/>
      <c r="AK17" s="380"/>
      <c r="AL17" s="380"/>
      <c r="AM17" s="381"/>
      <c r="AN17" s="386"/>
      <c r="AO17" s="380"/>
      <c r="AP17" s="381"/>
      <c r="AQ17" s="386"/>
      <c r="AR17" s="380"/>
      <c r="AS17" s="380"/>
      <c r="AT17" s="380"/>
      <c r="AU17" s="380"/>
      <c r="AV17" s="380"/>
      <c r="AW17" s="389"/>
      <c r="AX17" s="366"/>
      <c r="AY17" s="367"/>
      <c r="AZ17" s="367"/>
      <c r="BA17" s="368"/>
      <c r="BB17" s="126"/>
      <c r="BC17" s="126"/>
      <c r="BD17" s="214"/>
      <c r="BE17" s="214"/>
      <c r="BF17" s="214"/>
      <c r="BG17" s="214"/>
      <c r="BH17" s="214"/>
      <c r="BI17" s="214"/>
    </row>
    <row r="18" spans="1:61" ht="12" customHeight="1" thickBot="1" x14ac:dyDescent="0.2">
      <c r="A18" s="189"/>
      <c r="B18" s="369"/>
      <c r="C18" s="370"/>
      <c r="D18" s="370"/>
      <c r="E18" s="371"/>
      <c r="F18" s="382"/>
      <c r="G18" s="383"/>
      <c r="H18" s="383"/>
      <c r="I18" s="383"/>
      <c r="J18" s="383"/>
      <c r="K18" s="383"/>
      <c r="L18" s="384"/>
      <c r="M18" s="387"/>
      <c r="N18" s="383"/>
      <c r="O18" s="384"/>
      <c r="P18" s="387"/>
      <c r="Q18" s="383"/>
      <c r="R18" s="383"/>
      <c r="S18" s="383"/>
      <c r="T18" s="383"/>
      <c r="U18" s="383"/>
      <c r="V18" s="390"/>
      <c r="W18" s="372"/>
      <c r="X18" s="370"/>
      <c r="Y18" s="370"/>
      <c r="Z18" s="373"/>
      <c r="AA18" s="195"/>
      <c r="AB18" s="196"/>
      <c r="AC18" s="369"/>
      <c r="AD18" s="370"/>
      <c r="AE18" s="370"/>
      <c r="AF18" s="371"/>
      <c r="AG18" s="382"/>
      <c r="AH18" s="383"/>
      <c r="AI18" s="383"/>
      <c r="AJ18" s="383"/>
      <c r="AK18" s="383"/>
      <c r="AL18" s="383"/>
      <c r="AM18" s="384"/>
      <c r="AN18" s="387"/>
      <c r="AO18" s="383"/>
      <c r="AP18" s="384"/>
      <c r="AQ18" s="387"/>
      <c r="AR18" s="383"/>
      <c r="AS18" s="383"/>
      <c r="AT18" s="383"/>
      <c r="AU18" s="383"/>
      <c r="AV18" s="383"/>
      <c r="AW18" s="390"/>
      <c r="AX18" s="372"/>
      <c r="AY18" s="370"/>
      <c r="AZ18" s="370"/>
      <c r="BA18" s="373"/>
      <c r="BB18" s="126"/>
      <c r="BC18" s="126"/>
      <c r="BD18" s="214" t="s">
        <v>136</v>
      </c>
      <c r="BE18" s="214" t="s">
        <v>96</v>
      </c>
      <c r="BF18" s="214" t="s">
        <v>175</v>
      </c>
      <c r="BG18" s="214"/>
      <c r="BH18" s="214" t="s">
        <v>168</v>
      </c>
      <c r="BI18" s="214" t="s">
        <v>157</v>
      </c>
    </row>
    <row r="19" spans="1:61" ht="14.45" customHeight="1" x14ac:dyDescent="0.15">
      <c r="A19" s="189"/>
      <c r="B19" s="199"/>
      <c r="C19" s="200"/>
      <c r="D19" s="200"/>
      <c r="E19" s="200"/>
      <c r="F19" s="200"/>
      <c r="G19" s="200"/>
      <c r="H19" s="200"/>
      <c r="I19" s="200"/>
      <c r="J19" s="200"/>
      <c r="K19" s="200"/>
      <c r="L19" s="200"/>
      <c r="M19" s="200"/>
      <c r="N19" s="199"/>
      <c r="O19" s="200"/>
      <c r="P19" s="200"/>
      <c r="Q19" s="200"/>
      <c r="R19" s="200"/>
      <c r="S19" s="200"/>
      <c r="T19" s="200"/>
      <c r="U19" s="200"/>
      <c r="V19" s="200"/>
      <c r="W19" s="200"/>
      <c r="X19" s="200"/>
      <c r="Y19" s="200"/>
      <c r="Z19" s="200"/>
      <c r="AA19" s="189"/>
      <c r="AB19" s="190"/>
      <c r="AC19" s="200"/>
      <c r="AD19" s="200"/>
      <c r="AE19" s="200"/>
      <c r="AF19" s="200"/>
      <c r="AG19" s="200"/>
      <c r="AH19" s="200"/>
      <c r="AI19" s="200"/>
      <c r="AJ19" s="200"/>
      <c r="AK19" s="200"/>
      <c r="AL19" s="200"/>
      <c r="AM19" s="200"/>
      <c r="AN19" s="200"/>
      <c r="AO19" s="199"/>
      <c r="AP19" s="200"/>
      <c r="AQ19" s="200"/>
      <c r="AR19" s="200"/>
      <c r="AS19" s="200"/>
      <c r="AT19" s="200"/>
      <c r="AU19" s="200"/>
      <c r="AV19" s="200"/>
      <c r="AW19" s="200"/>
      <c r="AX19" s="200"/>
      <c r="AY19" s="200"/>
      <c r="AZ19" s="200"/>
      <c r="BA19" s="199"/>
      <c r="BB19" s="126"/>
      <c r="BC19" s="126"/>
      <c r="BD19" s="214"/>
      <c r="BE19" s="214"/>
      <c r="BF19" s="214"/>
      <c r="BG19" s="214"/>
      <c r="BH19" s="214"/>
      <c r="BI19" s="214"/>
    </row>
    <row r="20" spans="1:61" ht="14.45" customHeight="1" thickBot="1" x14ac:dyDescent="0.2">
      <c r="A20" s="189"/>
      <c r="B20" s="196"/>
      <c r="C20" s="196"/>
      <c r="D20" s="196"/>
      <c r="E20" s="196"/>
      <c r="F20" s="196"/>
      <c r="G20" s="196"/>
      <c r="H20" s="196"/>
      <c r="I20" s="196"/>
      <c r="J20" s="196"/>
      <c r="K20" s="196"/>
      <c r="L20" s="201"/>
      <c r="M20" s="201"/>
      <c r="N20" s="201"/>
      <c r="O20" s="201"/>
      <c r="P20" s="201"/>
      <c r="Q20" s="201"/>
      <c r="R20" s="201"/>
      <c r="S20" s="201"/>
      <c r="T20" s="201"/>
      <c r="U20" s="201"/>
      <c r="V20" s="201"/>
      <c r="W20" s="201"/>
      <c r="X20" s="196"/>
      <c r="Y20" s="196"/>
      <c r="Z20" s="196"/>
      <c r="AA20" s="202"/>
      <c r="AB20" s="203"/>
      <c r="AC20" s="196"/>
      <c r="AD20" s="196"/>
      <c r="AE20" s="196"/>
      <c r="AF20" s="196"/>
      <c r="AG20" s="196"/>
      <c r="AH20" s="196"/>
      <c r="AI20" s="196"/>
      <c r="AJ20" s="196"/>
      <c r="AK20" s="196"/>
      <c r="AL20" s="196"/>
      <c r="AM20" s="201"/>
      <c r="AN20" s="201"/>
      <c r="AO20" s="201"/>
      <c r="AP20" s="201"/>
      <c r="AQ20" s="201"/>
      <c r="AR20" s="201"/>
      <c r="AS20" s="201"/>
      <c r="AT20" s="201"/>
      <c r="AU20" s="201"/>
      <c r="AV20" s="201"/>
      <c r="AW20" s="201"/>
      <c r="AX20" s="201"/>
      <c r="AY20" s="196"/>
      <c r="AZ20" s="196"/>
      <c r="BA20" s="196"/>
      <c r="BB20" s="126"/>
      <c r="BC20" s="126"/>
      <c r="BD20" s="214" t="s">
        <v>137</v>
      </c>
      <c r="BE20" s="214" t="s">
        <v>159</v>
      </c>
      <c r="BF20" s="214" t="s">
        <v>95</v>
      </c>
      <c r="BG20" s="214"/>
      <c r="BH20" s="214" t="s">
        <v>160</v>
      </c>
      <c r="BI20" s="214" t="s">
        <v>139</v>
      </c>
    </row>
    <row r="21" spans="1:61" ht="14.45" customHeight="1" x14ac:dyDescent="0.15">
      <c r="A21" s="189"/>
      <c r="B21" s="450" t="s">
        <v>107</v>
      </c>
      <c r="C21" s="451"/>
      <c r="D21" s="451"/>
      <c r="E21" s="451"/>
      <c r="F21" s="451"/>
      <c r="G21" s="451"/>
      <c r="H21" s="451"/>
      <c r="I21" s="451"/>
      <c r="J21" s="452"/>
      <c r="K21" s="453" t="s">
        <v>108</v>
      </c>
      <c r="L21" s="421"/>
      <c r="M21" s="421"/>
      <c r="N21" s="421"/>
      <c r="O21" s="459" t="str">
        <f>O1</f>
        <v>北部 U9リーグ戦 第３節</v>
      </c>
      <c r="P21" s="460"/>
      <c r="Q21" s="460"/>
      <c r="R21" s="460"/>
      <c r="S21" s="460"/>
      <c r="T21" s="460"/>
      <c r="U21" s="460"/>
      <c r="V21" s="460"/>
      <c r="W21" s="460"/>
      <c r="X21" s="460"/>
      <c r="Y21" s="460"/>
      <c r="Z21" s="461"/>
      <c r="AA21" s="195"/>
      <c r="AB21" s="196"/>
      <c r="AC21" s="450" t="s">
        <v>107</v>
      </c>
      <c r="AD21" s="451"/>
      <c r="AE21" s="451"/>
      <c r="AF21" s="451"/>
      <c r="AG21" s="451"/>
      <c r="AH21" s="451"/>
      <c r="AI21" s="451"/>
      <c r="AJ21" s="451"/>
      <c r="AK21" s="452"/>
      <c r="AL21" s="453" t="s">
        <v>108</v>
      </c>
      <c r="AM21" s="421"/>
      <c r="AN21" s="421"/>
      <c r="AO21" s="421"/>
      <c r="AP21" s="454" t="str">
        <f>O1</f>
        <v>北部 U9リーグ戦 第３節</v>
      </c>
      <c r="AQ21" s="454"/>
      <c r="AR21" s="454"/>
      <c r="AS21" s="454"/>
      <c r="AT21" s="454"/>
      <c r="AU21" s="454"/>
      <c r="AV21" s="454"/>
      <c r="AW21" s="454"/>
      <c r="AX21" s="454"/>
      <c r="AY21" s="454"/>
      <c r="AZ21" s="454"/>
      <c r="BA21" s="455"/>
      <c r="BB21" s="126"/>
      <c r="BC21" s="126"/>
      <c r="BD21" s="214"/>
      <c r="BE21" s="214"/>
      <c r="BF21" s="214"/>
      <c r="BG21" s="214"/>
      <c r="BH21" s="214"/>
      <c r="BI21" s="214"/>
    </row>
    <row r="22" spans="1:61" ht="14.45" customHeight="1" x14ac:dyDescent="0.15">
      <c r="A22" s="189"/>
      <c r="B22" s="443" t="str">
        <f>BE5</f>
        <v>R２年  ３月２０日</v>
      </c>
      <c r="C22" s="444"/>
      <c r="D22" s="444"/>
      <c r="E22" s="444"/>
      <c r="F22" s="444"/>
      <c r="G22" s="444"/>
      <c r="H22" s="444"/>
      <c r="I22" s="444"/>
      <c r="J22" s="445"/>
      <c r="K22" s="446" t="s">
        <v>110</v>
      </c>
      <c r="L22" s="422"/>
      <c r="M22" s="422"/>
      <c r="N22" s="422"/>
      <c r="O22" s="192" t="str">
        <f>BE8</f>
        <v>荒神山A1ｺｰﾄ</v>
      </c>
      <c r="P22" s="193"/>
      <c r="Q22" s="193"/>
      <c r="R22" s="193"/>
      <c r="S22" s="126"/>
      <c r="T22" s="193" t="s">
        <v>111</v>
      </c>
      <c r="U22" s="193"/>
      <c r="V22" s="193"/>
      <c r="W22" s="193"/>
      <c r="X22" s="193"/>
      <c r="Y22" s="193"/>
      <c r="Z22" s="194"/>
      <c r="AA22" s="195"/>
      <c r="AB22" s="196"/>
      <c r="AC22" s="443" t="str">
        <f>BE5</f>
        <v>R２年  ３月２０日</v>
      </c>
      <c r="AD22" s="444"/>
      <c r="AE22" s="444"/>
      <c r="AF22" s="444"/>
      <c r="AG22" s="444"/>
      <c r="AH22" s="444"/>
      <c r="AI22" s="444"/>
      <c r="AJ22" s="444"/>
      <c r="AK22" s="445"/>
      <c r="AL22" s="446" t="s">
        <v>110</v>
      </c>
      <c r="AM22" s="422"/>
      <c r="AN22" s="422"/>
      <c r="AO22" s="422"/>
      <c r="AP22" s="192" t="str">
        <f>BH8</f>
        <v>荒神山A2ｺｰﾄ</v>
      </c>
      <c r="AQ22" s="193"/>
      <c r="AR22" s="193"/>
      <c r="AS22" s="193"/>
      <c r="AT22" s="126"/>
      <c r="AU22" s="193" t="s">
        <v>111</v>
      </c>
      <c r="AV22" s="193"/>
      <c r="AW22" s="193"/>
      <c r="AX22" s="193"/>
      <c r="AY22" s="193"/>
      <c r="AZ22" s="193"/>
      <c r="BA22" s="194"/>
      <c r="BB22" s="126"/>
      <c r="BC22" s="126"/>
      <c r="BD22" s="214"/>
      <c r="BE22" s="214"/>
      <c r="BF22" s="214"/>
      <c r="BG22" s="214"/>
      <c r="BH22" s="214"/>
      <c r="BI22" s="214"/>
    </row>
    <row r="23" spans="1:61" ht="12.6" customHeight="1" thickBot="1" x14ac:dyDescent="0.2">
      <c r="A23" s="189"/>
      <c r="B23" s="447" t="s">
        <v>112</v>
      </c>
      <c r="C23" s="448"/>
      <c r="D23" s="448"/>
      <c r="E23" s="449"/>
      <c r="F23" s="431" t="str">
        <f>BD12</f>
        <v>9：40～</v>
      </c>
      <c r="G23" s="431"/>
      <c r="H23" s="431"/>
      <c r="I23" s="431"/>
      <c r="J23" s="432"/>
      <c r="K23" s="433" t="s">
        <v>113</v>
      </c>
      <c r="L23" s="434"/>
      <c r="M23" s="434"/>
      <c r="N23" s="434"/>
      <c r="O23" s="434"/>
      <c r="P23" s="435"/>
      <c r="Q23" s="436" t="s">
        <v>114</v>
      </c>
      <c r="R23" s="437"/>
      <c r="S23" s="438"/>
      <c r="T23" s="439" t="s">
        <v>115</v>
      </c>
      <c r="U23" s="439"/>
      <c r="V23" s="439"/>
      <c r="W23" s="439"/>
      <c r="X23" s="439"/>
      <c r="Y23" s="439"/>
      <c r="Z23" s="440"/>
      <c r="AA23" s="195"/>
      <c r="AB23" s="196"/>
      <c r="AC23" s="447" t="s">
        <v>112</v>
      </c>
      <c r="AD23" s="448"/>
      <c r="AE23" s="448"/>
      <c r="AF23" s="449"/>
      <c r="AG23" s="431" t="str">
        <f>BD12</f>
        <v>9：40～</v>
      </c>
      <c r="AH23" s="431"/>
      <c r="AI23" s="431"/>
      <c r="AJ23" s="431"/>
      <c r="AK23" s="432"/>
      <c r="AL23" s="433" t="s">
        <v>113</v>
      </c>
      <c r="AM23" s="434"/>
      <c r="AN23" s="434"/>
      <c r="AO23" s="434"/>
      <c r="AP23" s="434"/>
      <c r="AQ23" s="435"/>
      <c r="AR23" s="436" t="s">
        <v>114</v>
      </c>
      <c r="AS23" s="437"/>
      <c r="AT23" s="438"/>
      <c r="AU23" s="439" t="s">
        <v>115</v>
      </c>
      <c r="AV23" s="439"/>
      <c r="AW23" s="439"/>
      <c r="AX23" s="439"/>
      <c r="AY23" s="439"/>
      <c r="AZ23" s="439"/>
      <c r="BA23" s="440"/>
      <c r="BB23" s="126"/>
      <c r="BC23" s="126"/>
      <c r="BD23" s="214"/>
      <c r="BE23" s="214"/>
      <c r="BF23" s="214"/>
      <c r="BG23" s="214"/>
      <c r="BH23" s="214"/>
      <c r="BI23" s="214"/>
    </row>
    <row r="24" spans="1:61" ht="12.6" customHeight="1" x14ac:dyDescent="0.15">
      <c r="A24" s="189"/>
      <c r="B24" s="441" t="s">
        <v>118</v>
      </c>
      <c r="C24" s="421"/>
      <c r="D24" s="421"/>
      <c r="E24" s="442"/>
      <c r="F24" s="414" t="str">
        <f>BE12</f>
        <v>金城</v>
      </c>
      <c r="G24" s="415"/>
      <c r="H24" s="415"/>
      <c r="I24" s="415"/>
      <c r="J24" s="415"/>
      <c r="K24" s="415"/>
      <c r="L24" s="416"/>
      <c r="M24" s="420" t="s">
        <v>119</v>
      </c>
      <c r="N24" s="421"/>
      <c r="O24" s="421"/>
      <c r="P24" s="423" t="str">
        <f>BF12</f>
        <v>豊栄</v>
      </c>
      <c r="Q24" s="415"/>
      <c r="R24" s="415"/>
      <c r="S24" s="415"/>
      <c r="T24" s="415"/>
      <c r="U24" s="415"/>
      <c r="V24" s="424"/>
      <c r="W24" s="427" t="s">
        <v>118</v>
      </c>
      <c r="X24" s="421"/>
      <c r="Y24" s="421"/>
      <c r="Z24" s="428"/>
      <c r="AA24" s="195"/>
      <c r="AB24" s="196"/>
      <c r="AC24" s="441" t="s">
        <v>118</v>
      </c>
      <c r="AD24" s="421"/>
      <c r="AE24" s="421"/>
      <c r="AF24" s="442"/>
      <c r="AG24" s="414" t="str">
        <f>BH12</f>
        <v>旭森A</v>
      </c>
      <c r="AH24" s="415"/>
      <c r="AI24" s="415"/>
      <c r="AJ24" s="415"/>
      <c r="AK24" s="415"/>
      <c r="AL24" s="415"/>
      <c r="AM24" s="416"/>
      <c r="AN24" s="420" t="s">
        <v>119</v>
      </c>
      <c r="AO24" s="421"/>
      <c r="AP24" s="421"/>
      <c r="AQ24" s="423" t="str">
        <f>BI12</f>
        <v>城東</v>
      </c>
      <c r="AR24" s="415"/>
      <c r="AS24" s="415"/>
      <c r="AT24" s="415"/>
      <c r="AU24" s="415"/>
      <c r="AV24" s="415"/>
      <c r="AW24" s="424"/>
      <c r="AX24" s="427" t="s">
        <v>118</v>
      </c>
      <c r="AY24" s="421"/>
      <c r="AZ24" s="421"/>
      <c r="BA24" s="428"/>
      <c r="BB24" s="126"/>
      <c r="BC24" s="126"/>
      <c r="BD24" s="214"/>
      <c r="BE24" s="214"/>
      <c r="BF24" s="214"/>
      <c r="BG24" s="214"/>
      <c r="BH24" s="214"/>
      <c r="BI24" s="214"/>
    </row>
    <row r="25" spans="1:61" ht="12.6" customHeight="1" x14ac:dyDescent="0.15">
      <c r="A25" s="189"/>
      <c r="B25" s="429" t="s">
        <v>120</v>
      </c>
      <c r="C25" s="411"/>
      <c r="D25" s="411" t="s">
        <v>121</v>
      </c>
      <c r="E25" s="430"/>
      <c r="F25" s="417"/>
      <c r="G25" s="418"/>
      <c r="H25" s="418"/>
      <c r="I25" s="418"/>
      <c r="J25" s="418"/>
      <c r="K25" s="418"/>
      <c r="L25" s="419"/>
      <c r="M25" s="422"/>
      <c r="N25" s="422"/>
      <c r="O25" s="422"/>
      <c r="P25" s="425"/>
      <c r="Q25" s="418"/>
      <c r="R25" s="418"/>
      <c r="S25" s="418"/>
      <c r="T25" s="418"/>
      <c r="U25" s="418"/>
      <c r="V25" s="426"/>
      <c r="W25" s="410" t="s">
        <v>120</v>
      </c>
      <c r="X25" s="411"/>
      <c r="Y25" s="411" t="s">
        <v>121</v>
      </c>
      <c r="Z25" s="412"/>
      <c r="AA25" s="195"/>
      <c r="AB25" s="196"/>
      <c r="AC25" s="429" t="s">
        <v>120</v>
      </c>
      <c r="AD25" s="411"/>
      <c r="AE25" s="411" t="s">
        <v>121</v>
      </c>
      <c r="AF25" s="430"/>
      <c r="AG25" s="417"/>
      <c r="AH25" s="418"/>
      <c r="AI25" s="418"/>
      <c r="AJ25" s="418"/>
      <c r="AK25" s="418"/>
      <c r="AL25" s="418"/>
      <c r="AM25" s="419"/>
      <c r="AN25" s="422"/>
      <c r="AO25" s="422"/>
      <c r="AP25" s="422"/>
      <c r="AQ25" s="425"/>
      <c r="AR25" s="418"/>
      <c r="AS25" s="418"/>
      <c r="AT25" s="418"/>
      <c r="AU25" s="418"/>
      <c r="AV25" s="418"/>
      <c r="AW25" s="426"/>
      <c r="AX25" s="410" t="s">
        <v>120</v>
      </c>
      <c r="AY25" s="411"/>
      <c r="AZ25" s="411" t="s">
        <v>121</v>
      </c>
      <c r="BA25" s="412"/>
      <c r="BB25" s="126"/>
      <c r="BC25" s="126"/>
      <c r="BD25" s="204"/>
      <c r="BE25" s="204"/>
      <c r="BF25" s="204"/>
      <c r="BG25" s="204"/>
      <c r="BH25" s="204"/>
      <c r="BI25" s="204"/>
    </row>
    <row r="26" spans="1:61" ht="12" customHeight="1" x14ac:dyDescent="0.15">
      <c r="A26" s="189"/>
      <c r="B26" s="413"/>
      <c r="C26" s="399"/>
      <c r="D26" s="399"/>
      <c r="E26" s="402"/>
      <c r="F26" s="403" t="s">
        <v>123</v>
      </c>
      <c r="G26" s="404"/>
      <c r="H26" s="404"/>
      <c r="I26" s="404"/>
      <c r="J26" s="404"/>
      <c r="K26" s="405"/>
      <c r="L26" s="197"/>
      <c r="M26" s="406" t="s">
        <v>124</v>
      </c>
      <c r="N26" s="406"/>
      <c r="O26" s="406"/>
      <c r="P26" s="198"/>
      <c r="Q26" s="403" t="s">
        <v>123</v>
      </c>
      <c r="R26" s="404"/>
      <c r="S26" s="404"/>
      <c r="T26" s="404"/>
      <c r="U26" s="404"/>
      <c r="V26" s="407"/>
      <c r="W26" s="408"/>
      <c r="X26" s="399"/>
      <c r="Y26" s="399"/>
      <c r="Z26" s="409"/>
      <c r="AA26" s="195"/>
      <c r="AB26" s="196"/>
      <c r="AC26" s="413"/>
      <c r="AD26" s="399"/>
      <c r="AE26" s="399"/>
      <c r="AF26" s="402"/>
      <c r="AG26" s="403" t="s">
        <v>123</v>
      </c>
      <c r="AH26" s="404"/>
      <c r="AI26" s="404"/>
      <c r="AJ26" s="404"/>
      <c r="AK26" s="404"/>
      <c r="AL26" s="405"/>
      <c r="AM26" s="197"/>
      <c r="AN26" s="406" t="s">
        <v>124</v>
      </c>
      <c r="AO26" s="406"/>
      <c r="AP26" s="406"/>
      <c r="AQ26" s="198"/>
      <c r="AR26" s="403" t="s">
        <v>123</v>
      </c>
      <c r="AS26" s="404"/>
      <c r="AT26" s="404"/>
      <c r="AU26" s="404"/>
      <c r="AV26" s="404"/>
      <c r="AW26" s="407"/>
      <c r="AX26" s="408"/>
      <c r="AY26" s="399"/>
      <c r="AZ26" s="399"/>
      <c r="BA26" s="409"/>
      <c r="BB26" s="126"/>
      <c r="BC26" s="126"/>
      <c r="BD26" s="126"/>
      <c r="BE26" s="126"/>
      <c r="BF26" s="126"/>
      <c r="BG26" s="126"/>
      <c r="BH26" s="126"/>
      <c r="BI26" s="126"/>
    </row>
    <row r="27" spans="1:61" ht="12" customHeight="1" x14ac:dyDescent="0.15">
      <c r="A27" s="189"/>
      <c r="B27" s="374"/>
      <c r="C27" s="367"/>
      <c r="D27" s="367"/>
      <c r="E27" s="375"/>
      <c r="F27" s="398"/>
      <c r="G27" s="399"/>
      <c r="H27" s="399"/>
      <c r="I27" s="399"/>
      <c r="J27" s="399"/>
      <c r="K27" s="399"/>
      <c r="L27" s="399"/>
      <c r="M27" s="400" t="s">
        <v>125</v>
      </c>
      <c r="N27" s="400"/>
      <c r="O27" s="400"/>
      <c r="P27" s="399"/>
      <c r="Q27" s="399"/>
      <c r="R27" s="399"/>
      <c r="S27" s="399"/>
      <c r="T27" s="399"/>
      <c r="U27" s="399"/>
      <c r="V27" s="401"/>
      <c r="W27" s="366"/>
      <c r="X27" s="367"/>
      <c r="Y27" s="367"/>
      <c r="Z27" s="368"/>
      <c r="AA27" s="195"/>
      <c r="AB27" s="196"/>
      <c r="AC27" s="374"/>
      <c r="AD27" s="367"/>
      <c r="AE27" s="367"/>
      <c r="AF27" s="375"/>
      <c r="AG27" s="398"/>
      <c r="AH27" s="399"/>
      <c r="AI27" s="399"/>
      <c r="AJ27" s="399"/>
      <c r="AK27" s="399"/>
      <c r="AL27" s="399"/>
      <c r="AM27" s="399"/>
      <c r="AN27" s="400" t="s">
        <v>125</v>
      </c>
      <c r="AO27" s="400"/>
      <c r="AP27" s="400"/>
      <c r="AQ27" s="399"/>
      <c r="AR27" s="399"/>
      <c r="AS27" s="399"/>
      <c r="AT27" s="399"/>
      <c r="AU27" s="399"/>
      <c r="AV27" s="399"/>
      <c r="AW27" s="401"/>
      <c r="AX27" s="366"/>
      <c r="AY27" s="367"/>
      <c r="AZ27" s="367"/>
      <c r="BA27" s="368"/>
      <c r="BB27" s="126"/>
      <c r="BC27" s="126"/>
      <c r="BD27" s="126"/>
      <c r="BE27" s="126"/>
      <c r="BF27" s="126"/>
      <c r="BG27" s="126"/>
      <c r="BH27" s="126"/>
      <c r="BI27" s="126"/>
    </row>
    <row r="28" spans="1:61" ht="12" customHeight="1" x14ac:dyDescent="0.15">
      <c r="A28" s="189"/>
      <c r="B28" s="374"/>
      <c r="C28" s="367"/>
      <c r="D28" s="367"/>
      <c r="E28" s="375"/>
      <c r="F28" s="391"/>
      <c r="G28" s="367"/>
      <c r="H28" s="367"/>
      <c r="I28" s="367"/>
      <c r="J28" s="367"/>
      <c r="K28" s="367"/>
      <c r="L28" s="367"/>
      <c r="M28" s="394"/>
      <c r="N28" s="394"/>
      <c r="O28" s="394"/>
      <c r="P28" s="367"/>
      <c r="Q28" s="367"/>
      <c r="R28" s="367"/>
      <c r="S28" s="367"/>
      <c r="T28" s="367"/>
      <c r="U28" s="367"/>
      <c r="V28" s="396"/>
      <c r="W28" s="366"/>
      <c r="X28" s="367"/>
      <c r="Y28" s="367"/>
      <c r="Z28" s="368"/>
      <c r="AA28" s="195"/>
      <c r="AB28" s="196"/>
      <c r="AC28" s="374"/>
      <c r="AD28" s="367"/>
      <c r="AE28" s="367"/>
      <c r="AF28" s="375"/>
      <c r="AG28" s="391"/>
      <c r="AH28" s="367"/>
      <c r="AI28" s="367"/>
      <c r="AJ28" s="367"/>
      <c r="AK28" s="367"/>
      <c r="AL28" s="367"/>
      <c r="AM28" s="367"/>
      <c r="AN28" s="394"/>
      <c r="AO28" s="394"/>
      <c r="AP28" s="394"/>
      <c r="AQ28" s="367"/>
      <c r="AR28" s="367"/>
      <c r="AS28" s="367"/>
      <c r="AT28" s="367"/>
      <c r="AU28" s="367"/>
      <c r="AV28" s="367"/>
      <c r="AW28" s="396"/>
      <c r="AX28" s="366"/>
      <c r="AY28" s="367"/>
      <c r="AZ28" s="367"/>
      <c r="BA28" s="368"/>
      <c r="BB28" s="126"/>
      <c r="BC28" s="126"/>
      <c r="BD28" s="126"/>
      <c r="BE28" s="126"/>
      <c r="BF28" s="126"/>
      <c r="BG28" s="126"/>
      <c r="BH28" s="126"/>
      <c r="BI28" s="126"/>
    </row>
    <row r="29" spans="1:61" ht="12" customHeight="1" x14ac:dyDescent="0.15">
      <c r="A29" s="189"/>
      <c r="B29" s="374"/>
      <c r="C29" s="367"/>
      <c r="D29" s="367"/>
      <c r="E29" s="375"/>
      <c r="F29" s="391"/>
      <c r="G29" s="367"/>
      <c r="H29" s="367"/>
      <c r="I29" s="367"/>
      <c r="J29" s="367"/>
      <c r="K29" s="367"/>
      <c r="L29" s="367"/>
      <c r="M29" s="394"/>
      <c r="N29" s="394"/>
      <c r="O29" s="394"/>
      <c r="P29" s="367"/>
      <c r="Q29" s="367"/>
      <c r="R29" s="367"/>
      <c r="S29" s="367"/>
      <c r="T29" s="367"/>
      <c r="U29" s="367"/>
      <c r="V29" s="396"/>
      <c r="W29" s="366"/>
      <c r="X29" s="367"/>
      <c r="Y29" s="367"/>
      <c r="Z29" s="368"/>
      <c r="AA29" s="189"/>
      <c r="AB29" s="190"/>
      <c r="AC29" s="374"/>
      <c r="AD29" s="367"/>
      <c r="AE29" s="367"/>
      <c r="AF29" s="375"/>
      <c r="AG29" s="391"/>
      <c r="AH29" s="367"/>
      <c r="AI29" s="367"/>
      <c r="AJ29" s="367"/>
      <c r="AK29" s="367"/>
      <c r="AL29" s="367"/>
      <c r="AM29" s="367"/>
      <c r="AN29" s="394"/>
      <c r="AO29" s="394"/>
      <c r="AP29" s="394"/>
      <c r="AQ29" s="367"/>
      <c r="AR29" s="367"/>
      <c r="AS29" s="367"/>
      <c r="AT29" s="367"/>
      <c r="AU29" s="367"/>
      <c r="AV29" s="367"/>
      <c r="AW29" s="396"/>
      <c r="AX29" s="366"/>
      <c r="AY29" s="367"/>
      <c r="AZ29" s="367"/>
      <c r="BA29" s="368"/>
      <c r="BB29" s="126"/>
      <c r="BC29" s="126"/>
      <c r="BD29" s="126"/>
      <c r="BE29" s="126"/>
      <c r="BF29" s="126"/>
      <c r="BG29" s="126"/>
      <c r="BH29" s="126"/>
      <c r="BI29" s="126"/>
    </row>
    <row r="30" spans="1:61" ht="12" customHeight="1" x14ac:dyDescent="0.15">
      <c r="A30" s="189"/>
      <c r="B30" s="374"/>
      <c r="C30" s="367"/>
      <c r="D30" s="367"/>
      <c r="E30" s="375"/>
      <c r="F30" s="391"/>
      <c r="G30" s="367"/>
      <c r="H30" s="367"/>
      <c r="I30" s="367"/>
      <c r="J30" s="367"/>
      <c r="K30" s="367"/>
      <c r="L30" s="367"/>
      <c r="M30" s="394"/>
      <c r="N30" s="394"/>
      <c r="O30" s="394"/>
      <c r="P30" s="367"/>
      <c r="Q30" s="367"/>
      <c r="R30" s="367"/>
      <c r="S30" s="367"/>
      <c r="T30" s="367"/>
      <c r="U30" s="367"/>
      <c r="V30" s="396"/>
      <c r="W30" s="366"/>
      <c r="X30" s="367"/>
      <c r="Y30" s="367"/>
      <c r="Z30" s="368"/>
      <c r="AA30" s="195"/>
      <c r="AB30" s="196"/>
      <c r="AC30" s="374"/>
      <c r="AD30" s="367"/>
      <c r="AE30" s="367"/>
      <c r="AF30" s="375"/>
      <c r="AG30" s="391"/>
      <c r="AH30" s="367"/>
      <c r="AI30" s="367"/>
      <c r="AJ30" s="367"/>
      <c r="AK30" s="367"/>
      <c r="AL30" s="367"/>
      <c r="AM30" s="367"/>
      <c r="AN30" s="394"/>
      <c r="AO30" s="394"/>
      <c r="AP30" s="394"/>
      <c r="AQ30" s="367"/>
      <c r="AR30" s="367"/>
      <c r="AS30" s="367"/>
      <c r="AT30" s="367"/>
      <c r="AU30" s="367"/>
      <c r="AV30" s="367"/>
      <c r="AW30" s="396"/>
      <c r="AX30" s="366"/>
      <c r="AY30" s="367"/>
      <c r="AZ30" s="367"/>
      <c r="BA30" s="368"/>
      <c r="BB30" s="126"/>
      <c r="BC30" s="126"/>
      <c r="BD30" s="126"/>
      <c r="BE30" s="126"/>
      <c r="BF30" s="126"/>
      <c r="BG30" s="126"/>
      <c r="BH30" s="126"/>
      <c r="BI30" s="126"/>
    </row>
    <row r="31" spans="1:61" ht="12" customHeight="1" x14ac:dyDescent="0.15">
      <c r="A31" s="189"/>
      <c r="B31" s="374"/>
      <c r="C31" s="367"/>
      <c r="D31" s="367"/>
      <c r="E31" s="375"/>
      <c r="F31" s="391"/>
      <c r="G31" s="367"/>
      <c r="H31" s="367"/>
      <c r="I31" s="367"/>
      <c r="J31" s="367"/>
      <c r="K31" s="367"/>
      <c r="L31" s="367"/>
      <c r="M31" s="394" t="s">
        <v>130</v>
      </c>
      <c r="N31" s="394"/>
      <c r="O31" s="394"/>
      <c r="P31" s="367"/>
      <c r="Q31" s="367"/>
      <c r="R31" s="367"/>
      <c r="S31" s="367"/>
      <c r="T31" s="367"/>
      <c r="U31" s="367"/>
      <c r="V31" s="396"/>
      <c r="W31" s="366"/>
      <c r="X31" s="367"/>
      <c r="Y31" s="367"/>
      <c r="Z31" s="368"/>
      <c r="AA31" s="195"/>
      <c r="AB31" s="196"/>
      <c r="AC31" s="374"/>
      <c r="AD31" s="367"/>
      <c r="AE31" s="367"/>
      <c r="AF31" s="375"/>
      <c r="AG31" s="391"/>
      <c r="AH31" s="367"/>
      <c r="AI31" s="367"/>
      <c r="AJ31" s="367"/>
      <c r="AK31" s="367"/>
      <c r="AL31" s="367"/>
      <c r="AM31" s="367"/>
      <c r="AN31" s="394" t="s">
        <v>130</v>
      </c>
      <c r="AO31" s="394"/>
      <c r="AP31" s="394"/>
      <c r="AQ31" s="367"/>
      <c r="AR31" s="367"/>
      <c r="AS31" s="367"/>
      <c r="AT31" s="367"/>
      <c r="AU31" s="367"/>
      <c r="AV31" s="367"/>
      <c r="AW31" s="396"/>
      <c r="AX31" s="366"/>
      <c r="AY31" s="367"/>
      <c r="AZ31" s="367"/>
      <c r="BA31" s="368"/>
      <c r="BB31" s="126"/>
      <c r="BC31" s="126"/>
      <c r="BD31" s="126"/>
      <c r="BE31" s="126"/>
      <c r="BF31" s="126"/>
      <c r="BG31" s="126"/>
      <c r="BH31" s="126"/>
      <c r="BI31" s="126"/>
    </row>
    <row r="32" spans="1:61" ht="12" customHeight="1" x14ac:dyDescent="0.15">
      <c r="A32" s="189"/>
      <c r="B32" s="374"/>
      <c r="C32" s="367"/>
      <c r="D32" s="367"/>
      <c r="E32" s="375"/>
      <c r="F32" s="391"/>
      <c r="G32" s="367"/>
      <c r="H32" s="367"/>
      <c r="I32" s="367"/>
      <c r="J32" s="367"/>
      <c r="K32" s="367"/>
      <c r="L32" s="367"/>
      <c r="M32" s="394"/>
      <c r="N32" s="394"/>
      <c r="O32" s="394"/>
      <c r="P32" s="367"/>
      <c r="Q32" s="367"/>
      <c r="R32" s="367"/>
      <c r="S32" s="367"/>
      <c r="T32" s="367"/>
      <c r="U32" s="367"/>
      <c r="V32" s="396"/>
      <c r="W32" s="366"/>
      <c r="X32" s="367"/>
      <c r="Y32" s="367"/>
      <c r="Z32" s="368"/>
      <c r="AA32" s="195"/>
      <c r="AB32" s="196"/>
      <c r="AC32" s="374"/>
      <c r="AD32" s="367"/>
      <c r="AE32" s="367"/>
      <c r="AF32" s="375"/>
      <c r="AG32" s="391"/>
      <c r="AH32" s="367"/>
      <c r="AI32" s="367"/>
      <c r="AJ32" s="367"/>
      <c r="AK32" s="367"/>
      <c r="AL32" s="367"/>
      <c r="AM32" s="367"/>
      <c r="AN32" s="394"/>
      <c r="AO32" s="394"/>
      <c r="AP32" s="394"/>
      <c r="AQ32" s="367"/>
      <c r="AR32" s="367"/>
      <c r="AS32" s="367"/>
      <c r="AT32" s="367"/>
      <c r="AU32" s="367"/>
      <c r="AV32" s="367"/>
      <c r="AW32" s="396"/>
      <c r="AX32" s="366"/>
      <c r="AY32" s="367"/>
      <c r="AZ32" s="367"/>
      <c r="BA32" s="368"/>
      <c r="BB32" s="126"/>
      <c r="BC32" s="126"/>
      <c r="BD32" s="126"/>
      <c r="BE32" s="126"/>
      <c r="BF32" s="126"/>
      <c r="BG32" s="126"/>
      <c r="BH32" s="126"/>
      <c r="BI32" s="126"/>
    </row>
    <row r="33" spans="1:61" ht="12" customHeight="1" x14ac:dyDescent="0.15">
      <c r="A33" s="189"/>
      <c r="B33" s="374"/>
      <c r="C33" s="367"/>
      <c r="D33" s="367"/>
      <c r="E33" s="375"/>
      <c r="F33" s="391"/>
      <c r="G33" s="367"/>
      <c r="H33" s="367"/>
      <c r="I33" s="367"/>
      <c r="J33" s="367"/>
      <c r="K33" s="367"/>
      <c r="L33" s="367"/>
      <c r="M33" s="394"/>
      <c r="N33" s="394"/>
      <c r="O33" s="394"/>
      <c r="P33" s="367"/>
      <c r="Q33" s="367"/>
      <c r="R33" s="367"/>
      <c r="S33" s="367"/>
      <c r="T33" s="367"/>
      <c r="U33" s="367"/>
      <c r="V33" s="396"/>
      <c r="W33" s="366"/>
      <c r="X33" s="367"/>
      <c r="Y33" s="367"/>
      <c r="Z33" s="368"/>
      <c r="AA33" s="195"/>
      <c r="AB33" s="196"/>
      <c r="AC33" s="374"/>
      <c r="AD33" s="367"/>
      <c r="AE33" s="367"/>
      <c r="AF33" s="375"/>
      <c r="AG33" s="391"/>
      <c r="AH33" s="367"/>
      <c r="AI33" s="367"/>
      <c r="AJ33" s="367"/>
      <c r="AK33" s="367"/>
      <c r="AL33" s="367"/>
      <c r="AM33" s="367"/>
      <c r="AN33" s="394"/>
      <c r="AO33" s="394"/>
      <c r="AP33" s="394"/>
      <c r="AQ33" s="367"/>
      <c r="AR33" s="367"/>
      <c r="AS33" s="367"/>
      <c r="AT33" s="367"/>
      <c r="AU33" s="367"/>
      <c r="AV33" s="367"/>
      <c r="AW33" s="396"/>
      <c r="AX33" s="366"/>
      <c r="AY33" s="367"/>
      <c r="AZ33" s="367"/>
      <c r="BA33" s="368"/>
      <c r="BB33" s="126"/>
      <c r="BC33" s="126"/>
      <c r="BD33" s="126"/>
      <c r="BE33" s="126"/>
      <c r="BF33" s="126"/>
      <c r="BG33" s="126"/>
      <c r="BH33" s="126"/>
      <c r="BI33" s="126"/>
    </row>
    <row r="34" spans="1:61" ht="12" customHeight="1" x14ac:dyDescent="0.15">
      <c r="A34" s="189"/>
      <c r="B34" s="374"/>
      <c r="C34" s="367"/>
      <c r="D34" s="367"/>
      <c r="E34" s="375"/>
      <c r="F34" s="456"/>
      <c r="G34" s="457"/>
      <c r="H34" s="457"/>
      <c r="I34" s="457"/>
      <c r="J34" s="457"/>
      <c r="K34" s="457"/>
      <c r="L34" s="457"/>
      <c r="M34" s="395"/>
      <c r="N34" s="395"/>
      <c r="O34" s="395"/>
      <c r="P34" s="457"/>
      <c r="Q34" s="457"/>
      <c r="R34" s="457"/>
      <c r="S34" s="457"/>
      <c r="T34" s="457"/>
      <c r="U34" s="457"/>
      <c r="V34" s="458"/>
      <c r="W34" s="366"/>
      <c r="X34" s="367"/>
      <c r="Y34" s="367"/>
      <c r="Z34" s="368"/>
      <c r="AA34" s="195"/>
      <c r="AB34" s="196"/>
      <c r="AC34" s="374"/>
      <c r="AD34" s="367"/>
      <c r="AE34" s="367"/>
      <c r="AF34" s="375"/>
      <c r="AG34" s="392"/>
      <c r="AH34" s="393"/>
      <c r="AI34" s="393"/>
      <c r="AJ34" s="393"/>
      <c r="AK34" s="393"/>
      <c r="AL34" s="393"/>
      <c r="AM34" s="393"/>
      <c r="AN34" s="395"/>
      <c r="AO34" s="395"/>
      <c r="AP34" s="395"/>
      <c r="AQ34" s="393"/>
      <c r="AR34" s="393"/>
      <c r="AS34" s="393"/>
      <c r="AT34" s="393"/>
      <c r="AU34" s="393"/>
      <c r="AV34" s="393"/>
      <c r="AW34" s="397"/>
      <c r="AX34" s="366"/>
      <c r="AY34" s="367"/>
      <c r="AZ34" s="367"/>
      <c r="BA34" s="368"/>
      <c r="BB34" s="126"/>
      <c r="BC34" s="126"/>
      <c r="BD34" s="126"/>
      <c r="BE34" s="126"/>
      <c r="BF34" s="126"/>
      <c r="BG34" s="126"/>
      <c r="BH34" s="126"/>
      <c r="BI34" s="126"/>
    </row>
    <row r="35" spans="1:61" ht="12" customHeight="1" x14ac:dyDescent="0.15">
      <c r="A35" s="189"/>
      <c r="B35" s="374"/>
      <c r="C35" s="367"/>
      <c r="D35" s="367"/>
      <c r="E35" s="375"/>
      <c r="F35" s="376"/>
      <c r="G35" s="377"/>
      <c r="H35" s="377"/>
      <c r="I35" s="377"/>
      <c r="J35" s="377"/>
      <c r="K35" s="377"/>
      <c r="L35" s="378"/>
      <c r="M35" s="385" t="s">
        <v>133</v>
      </c>
      <c r="N35" s="377"/>
      <c r="O35" s="378"/>
      <c r="P35" s="385"/>
      <c r="Q35" s="377"/>
      <c r="R35" s="377"/>
      <c r="S35" s="377"/>
      <c r="T35" s="377"/>
      <c r="U35" s="377"/>
      <c r="V35" s="388"/>
      <c r="W35" s="366"/>
      <c r="X35" s="367"/>
      <c r="Y35" s="367"/>
      <c r="Z35" s="368"/>
      <c r="AA35" s="195"/>
      <c r="AB35" s="196"/>
      <c r="AC35" s="374"/>
      <c r="AD35" s="367"/>
      <c r="AE35" s="367"/>
      <c r="AF35" s="375"/>
      <c r="AG35" s="376"/>
      <c r="AH35" s="377"/>
      <c r="AI35" s="377"/>
      <c r="AJ35" s="377"/>
      <c r="AK35" s="377"/>
      <c r="AL35" s="377"/>
      <c r="AM35" s="378"/>
      <c r="AN35" s="385" t="s">
        <v>133</v>
      </c>
      <c r="AO35" s="377"/>
      <c r="AP35" s="378"/>
      <c r="AQ35" s="385"/>
      <c r="AR35" s="377"/>
      <c r="AS35" s="377"/>
      <c r="AT35" s="377"/>
      <c r="AU35" s="377"/>
      <c r="AV35" s="377"/>
      <c r="AW35" s="388"/>
      <c r="AX35" s="366"/>
      <c r="AY35" s="367"/>
      <c r="AZ35" s="367"/>
      <c r="BA35" s="368"/>
      <c r="BB35" s="126"/>
      <c r="BC35" s="126"/>
      <c r="BD35" s="126"/>
      <c r="BE35" s="126"/>
      <c r="BF35" s="126"/>
      <c r="BG35" s="126"/>
      <c r="BH35" s="126"/>
      <c r="BI35" s="126"/>
    </row>
    <row r="36" spans="1:61" ht="12" customHeight="1" x14ac:dyDescent="0.15">
      <c r="A36" s="189"/>
      <c r="B36" s="374"/>
      <c r="C36" s="367"/>
      <c r="D36" s="367"/>
      <c r="E36" s="375"/>
      <c r="F36" s="379"/>
      <c r="G36" s="380"/>
      <c r="H36" s="380"/>
      <c r="I36" s="380"/>
      <c r="J36" s="380"/>
      <c r="K36" s="380"/>
      <c r="L36" s="381"/>
      <c r="M36" s="386"/>
      <c r="N36" s="380"/>
      <c r="O36" s="381"/>
      <c r="P36" s="386"/>
      <c r="Q36" s="380"/>
      <c r="R36" s="380"/>
      <c r="S36" s="380"/>
      <c r="T36" s="380"/>
      <c r="U36" s="380"/>
      <c r="V36" s="389"/>
      <c r="W36" s="366"/>
      <c r="X36" s="367"/>
      <c r="Y36" s="367"/>
      <c r="Z36" s="368"/>
      <c r="AA36" s="195"/>
      <c r="AB36" s="196"/>
      <c r="AC36" s="374"/>
      <c r="AD36" s="367"/>
      <c r="AE36" s="367"/>
      <c r="AF36" s="375"/>
      <c r="AG36" s="379"/>
      <c r="AH36" s="380"/>
      <c r="AI36" s="380"/>
      <c r="AJ36" s="380"/>
      <c r="AK36" s="380"/>
      <c r="AL36" s="380"/>
      <c r="AM36" s="381"/>
      <c r="AN36" s="386"/>
      <c r="AO36" s="380"/>
      <c r="AP36" s="381"/>
      <c r="AQ36" s="386"/>
      <c r="AR36" s="380"/>
      <c r="AS36" s="380"/>
      <c r="AT36" s="380"/>
      <c r="AU36" s="380"/>
      <c r="AV36" s="380"/>
      <c r="AW36" s="389"/>
      <c r="AX36" s="366"/>
      <c r="AY36" s="367"/>
      <c r="AZ36" s="367"/>
      <c r="BA36" s="368"/>
      <c r="BB36" s="126"/>
      <c r="BC36" s="126"/>
      <c r="BD36" s="126"/>
      <c r="BE36" s="126"/>
      <c r="BF36" s="126"/>
      <c r="BG36" s="126"/>
      <c r="BH36" s="126"/>
      <c r="BI36" s="126"/>
    </row>
    <row r="37" spans="1:61" ht="12" customHeight="1" x14ac:dyDescent="0.15">
      <c r="A37" s="189"/>
      <c r="B37" s="374"/>
      <c r="C37" s="367"/>
      <c r="D37" s="367"/>
      <c r="E37" s="375"/>
      <c r="F37" s="379"/>
      <c r="G37" s="380"/>
      <c r="H37" s="380"/>
      <c r="I37" s="380"/>
      <c r="J37" s="380"/>
      <c r="K37" s="380"/>
      <c r="L37" s="381"/>
      <c r="M37" s="386"/>
      <c r="N37" s="380"/>
      <c r="O37" s="381"/>
      <c r="P37" s="386"/>
      <c r="Q37" s="380"/>
      <c r="R37" s="380"/>
      <c r="S37" s="380"/>
      <c r="T37" s="380"/>
      <c r="U37" s="380"/>
      <c r="V37" s="389"/>
      <c r="W37" s="366"/>
      <c r="X37" s="367"/>
      <c r="Y37" s="367"/>
      <c r="Z37" s="368"/>
      <c r="AA37" s="195"/>
      <c r="AB37" s="196"/>
      <c r="AC37" s="374"/>
      <c r="AD37" s="367"/>
      <c r="AE37" s="367"/>
      <c r="AF37" s="375"/>
      <c r="AG37" s="379"/>
      <c r="AH37" s="380"/>
      <c r="AI37" s="380"/>
      <c r="AJ37" s="380"/>
      <c r="AK37" s="380"/>
      <c r="AL37" s="380"/>
      <c r="AM37" s="381"/>
      <c r="AN37" s="386"/>
      <c r="AO37" s="380"/>
      <c r="AP37" s="381"/>
      <c r="AQ37" s="386"/>
      <c r="AR37" s="380"/>
      <c r="AS37" s="380"/>
      <c r="AT37" s="380"/>
      <c r="AU37" s="380"/>
      <c r="AV37" s="380"/>
      <c r="AW37" s="389"/>
      <c r="AX37" s="366"/>
      <c r="AY37" s="367"/>
      <c r="AZ37" s="367"/>
      <c r="BA37" s="368"/>
      <c r="BB37" s="126"/>
      <c r="BC37" s="126"/>
      <c r="BD37" s="126"/>
      <c r="BE37" s="126"/>
      <c r="BF37" s="126"/>
      <c r="BG37" s="126"/>
      <c r="BH37" s="126"/>
      <c r="BI37" s="126"/>
    </row>
    <row r="38" spans="1:61" ht="12" customHeight="1" thickBot="1" x14ac:dyDescent="0.2">
      <c r="A38" s="189"/>
      <c r="B38" s="369"/>
      <c r="C38" s="370"/>
      <c r="D38" s="370"/>
      <c r="E38" s="371"/>
      <c r="F38" s="382"/>
      <c r="G38" s="383"/>
      <c r="H38" s="383"/>
      <c r="I38" s="383"/>
      <c r="J38" s="383"/>
      <c r="K38" s="383"/>
      <c r="L38" s="384"/>
      <c r="M38" s="387"/>
      <c r="N38" s="383"/>
      <c r="O38" s="384"/>
      <c r="P38" s="387"/>
      <c r="Q38" s="383"/>
      <c r="R38" s="383"/>
      <c r="S38" s="383"/>
      <c r="T38" s="383"/>
      <c r="U38" s="383"/>
      <c r="V38" s="390"/>
      <c r="W38" s="372"/>
      <c r="X38" s="370"/>
      <c r="Y38" s="370"/>
      <c r="Z38" s="373"/>
      <c r="AA38" s="195"/>
      <c r="AB38" s="196"/>
      <c r="AC38" s="369"/>
      <c r="AD38" s="370"/>
      <c r="AE38" s="370"/>
      <c r="AF38" s="371"/>
      <c r="AG38" s="382"/>
      <c r="AH38" s="383"/>
      <c r="AI38" s="383"/>
      <c r="AJ38" s="383"/>
      <c r="AK38" s="383"/>
      <c r="AL38" s="383"/>
      <c r="AM38" s="384"/>
      <c r="AN38" s="387"/>
      <c r="AO38" s="383"/>
      <c r="AP38" s="384"/>
      <c r="AQ38" s="387"/>
      <c r="AR38" s="383"/>
      <c r="AS38" s="383"/>
      <c r="AT38" s="383"/>
      <c r="AU38" s="383"/>
      <c r="AV38" s="383"/>
      <c r="AW38" s="390"/>
      <c r="AX38" s="372"/>
      <c r="AY38" s="370"/>
      <c r="AZ38" s="370"/>
      <c r="BA38" s="373"/>
      <c r="BB38" s="126"/>
      <c r="BC38" s="126"/>
      <c r="BD38" s="126"/>
      <c r="BE38" s="126"/>
      <c r="BF38" s="126"/>
      <c r="BG38" s="126"/>
      <c r="BH38" s="126"/>
      <c r="BI38" s="126"/>
    </row>
    <row r="39" spans="1:61" ht="14.45" customHeight="1" x14ac:dyDescent="0.15">
      <c r="A39" s="189"/>
      <c r="B39" s="199"/>
      <c r="C39" s="200"/>
      <c r="D39" s="200"/>
      <c r="E39" s="200"/>
      <c r="F39" s="200"/>
      <c r="G39" s="200"/>
      <c r="H39" s="200"/>
      <c r="I39" s="200"/>
      <c r="J39" s="200"/>
      <c r="K39" s="200"/>
      <c r="L39" s="200"/>
      <c r="M39" s="200"/>
      <c r="N39" s="199"/>
      <c r="O39" s="200"/>
      <c r="P39" s="200"/>
      <c r="Q39" s="200"/>
      <c r="R39" s="200"/>
      <c r="S39" s="200"/>
      <c r="T39" s="200"/>
      <c r="U39" s="200"/>
      <c r="V39" s="200"/>
      <c r="W39" s="200"/>
      <c r="X39" s="200"/>
      <c r="Y39" s="200"/>
      <c r="Z39" s="200"/>
      <c r="AA39" s="189"/>
      <c r="AB39" s="190"/>
      <c r="AC39" s="200"/>
      <c r="AD39" s="200"/>
      <c r="AE39" s="200"/>
      <c r="AF39" s="200"/>
      <c r="AG39" s="200"/>
      <c r="AH39" s="200"/>
      <c r="AI39" s="200"/>
      <c r="AJ39" s="200"/>
      <c r="AK39" s="200"/>
      <c r="AL39" s="200"/>
      <c r="AM39" s="200"/>
      <c r="AN39" s="200"/>
      <c r="AO39" s="199"/>
      <c r="AP39" s="200"/>
      <c r="AQ39" s="200"/>
      <c r="AR39" s="200"/>
      <c r="AS39" s="200"/>
      <c r="AT39" s="200"/>
      <c r="AU39" s="200"/>
      <c r="AV39" s="200"/>
      <c r="AW39" s="200"/>
      <c r="AX39" s="200"/>
      <c r="AY39" s="200"/>
      <c r="AZ39" s="200"/>
      <c r="BA39" s="199"/>
      <c r="BB39" s="126"/>
      <c r="BC39" s="126"/>
      <c r="BD39" s="126"/>
      <c r="BE39" s="126"/>
      <c r="BF39" s="126"/>
      <c r="BG39" s="126"/>
      <c r="BH39" s="126"/>
      <c r="BI39" s="126"/>
    </row>
    <row r="40" spans="1:61" ht="14.45" customHeight="1" thickBot="1" x14ac:dyDescent="0.2">
      <c r="A40" s="189"/>
      <c r="B40" s="196"/>
      <c r="C40" s="196"/>
      <c r="D40" s="196"/>
      <c r="E40" s="196"/>
      <c r="F40" s="196"/>
      <c r="G40" s="196"/>
      <c r="H40" s="196"/>
      <c r="I40" s="196"/>
      <c r="J40" s="196"/>
      <c r="K40" s="196"/>
      <c r="L40" s="201"/>
      <c r="M40" s="201"/>
      <c r="N40" s="201"/>
      <c r="O40" s="201"/>
      <c r="P40" s="201"/>
      <c r="Q40" s="201"/>
      <c r="R40" s="201"/>
      <c r="S40" s="201"/>
      <c r="T40" s="201"/>
      <c r="U40" s="201"/>
      <c r="V40" s="201"/>
      <c r="W40" s="201"/>
      <c r="X40" s="196"/>
      <c r="Y40" s="196"/>
      <c r="Z40" s="196"/>
      <c r="AA40" s="202"/>
      <c r="AB40" s="203"/>
      <c r="AC40" s="196"/>
      <c r="AD40" s="196"/>
      <c r="AE40" s="196"/>
      <c r="AF40" s="196"/>
      <c r="AG40" s="196"/>
      <c r="AH40" s="196"/>
      <c r="AI40" s="196"/>
      <c r="AJ40" s="196"/>
      <c r="AK40" s="196"/>
      <c r="AL40" s="196"/>
      <c r="AM40" s="201"/>
      <c r="AN40" s="201"/>
      <c r="AO40" s="201"/>
      <c r="AP40" s="201"/>
      <c r="AQ40" s="201"/>
      <c r="AR40" s="201"/>
      <c r="AS40" s="201"/>
      <c r="AT40" s="201"/>
      <c r="AU40" s="201"/>
      <c r="AV40" s="201"/>
      <c r="AW40" s="201"/>
      <c r="AX40" s="201"/>
      <c r="AY40" s="196"/>
      <c r="AZ40" s="196"/>
      <c r="BA40" s="196"/>
      <c r="BB40" s="126"/>
      <c r="BC40" s="126"/>
      <c r="BD40" s="126"/>
      <c r="BE40" s="126"/>
      <c r="BF40" s="126"/>
      <c r="BG40" s="126"/>
      <c r="BH40" s="126"/>
      <c r="BI40" s="126"/>
    </row>
    <row r="41" spans="1:61" ht="14.45" customHeight="1" x14ac:dyDescent="0.15">
      <c r="A41" s="189"/>
      <c r="B41" s="450" t="s">
        <v>107</v>
      </c>
      <c r="C41" s="451"/>
      <c r="D41" s="451"/>
      <c r="E41" s="451"/>
      <c r="F41" s="451"/>
      <c r="G41" s="451"/>
      <c r="H41" s="451"/>
      <c r="I41" s="451"/>
      <c r="J41" s="452"/>
      <c r="K41" s="453" t="s">
        <v>108</v>
      </c>
      <c r="L41" s="421"/>
      <c r="M41" s="421"/>
      <c r="N41" s="421"/>
      <c r="O41" s="454" t="str">
        <f>O1</f>
        <v>北部 U9リーグ戦 第３節</v>
      </c>
      <c r="P41" s="454"/>
      <c r="Q41" s="454"/>
      <c r="R41" s="454"/>
      <c r="S41" s="454"/>
      <c r="T41" s="454"/>
      <c r="U41" s="454"/>
      <c r="V41" s="454"/>
      <c r="W41" s="454"/>
      <c r="X41" s="454"/>
      <c r="Y41" s="454"/>
      <c r="Z41" s="455"/>
      <c r="AA41" s="195"/>
      <c r="AB41" s="196"/>
      <c r="AC41" s="450" t="s">
        <v>107</v>
      </c>
      <c r="AD41" s="451"/>
      <c r="AE41" s="451"/>
      <c r="AF41" s="451"/>
      <c r="AG41" s="451"/>
      <c r="AH41" s="451"/>
      <c r="AI41" s="451"/>
      <c r="AJ41" s="451"/>
      <c r="AK41" s="452"/>
      <c r="AL41" s="453" t="s">
        <v>108</v>
      </c>
      <c r="AM41" s="421"/>
      <c r="AN41" s="421"/>
      <c r="AO41" s="421"/>
      <c r="AP41" s="454" t="str">
        <f>O1</f>
        <v>北部 U9リーグ戦 第３節</v>
      </c>
      <c r="AQ41" s="454"/>
      <c r="AR41" s="454"/>
      <c r="AS41" s="454"/>
      <c r="AT41" s="454"/>
      <c r="AU41" s="454"/>
      <c r="AV41" s="454"/>
      <c r="AW41" s="454"/>
      <c r="AX41" s="454"/>
      <c r="AY41" s="454"/>
      <c r="AZ41" s="454"/>
      <c r="BA41" s="455"/>
      <c r="BB41" s="126"/>
      <c r="BC41" s="126"/>
      <c r="BD41" s="126"/>
      <c r="BE41" s="126"/>
      <c r="BF41" s="126"/>
      <c r="BG41" s="126"/>
      <c r="BH41" s="126"/>
      <c r="BI41" s="126"/>
    </row>
    <row r="42" spans="1:61" ht="14.45" customHeight="1" x14ac:dyDescent="0.15">
      <c r="A42" s="189"/>
      <c r="B42" s="443" t="str">
        <f>BE5</f>
        <v>R２年  ３月２０日</v>
      </c>
      <c r="C42" s="444"/>
      <c r="D42" s="444"/>
      <c r="E42" s="444"/>
      <c r="F42" s="444"/>
      <c r="G42" s="444"/>
      <c r="H42" s="444"/>
      <c r="I42" s="444"/>
      <c r="J42" s="445"/>
      <c r="K42" s="446" t="s">
        <v>110</v>
      </c>
      <c r="L42" s="422"/>
      <c r="M42" s="422"/>
      <c r="N42" s="422"/>
      <c r="O42" s="192" t="str">
        <f>BE8</f>
        <v>荒神山A1ｺｰﾄ</v>
      </c>
      <c r="P42" s="193"/>
      <c r="Q42" s="193"/>
      <c r="R42" s="193"/>
      <c r="S42" s="126"/>
      <c r="T42" s="193" t="s">
        <v>111</v>
      </c>
      <c r="U42" s="193"/>
      <c r="V42" s="193"/>
      <c r="W42" s="193"/>
      <c r="X42" s="193"/>
      <c r="Y42" s="193"/>
      <c r="Z42" s="194"/>
      <c r="AA42" s="195"/>
      <c r="AB42" s="196"/>
      <c r="AC42" s="443" t="str">
        <f>BE5</f>
        <v>R２年  ３月２０日</v>
      </c>
      <c r="AD42" s="444"/>
      <c r="AE42" s="444"/>
      <c r="AF42" s="444"/>
      <c r="AG42" s="444"/>
      <c r="AH42" s="444"/>
      <c r="AI42" s="444"/>
      <c r="AJ42" s="444"/>
      <c r="AK42" s="445"/>
      <c r="AL42" s="446" t="s">
        <v>110</v>
      </c>
      <c r="AM42" s="422"/>
      <c r="AN42" s="422"/>
      <c r="AO42" s="422"/>
      <c r="AP42" s="192" t="str">
        <f>BH8</f>
        <v>荒神山A2ｺｰﾄ</v>
      </c>
      <c r="AQ42" s="193"/>
      <c r="AR42" s="193"/>
      <c r="AS42" s="193"/>
      <c r="AT42" s="126"/>
      <c r="AU42" s="193" t="s">
        <v>111</v>
      </c>
      <c r="AV42" s="193"/>
      <c r="AW42" s="193"/>
      <c r="AX42" s="193"/>
      <c r="AY42" s="193"/>
      <c r="AZ42" s="193"/>
      <c r="BA42" s="194"/>
      <c r="BB42" s="126"/>
      <c r="BC42" s="126"/>
      <c r="BD42" s="126"/>
      <c r="BE42" s="126"/>
      <c r="BF42" s="126"/>
      <c r="BG42" s="126"/>
      <c r="BH42" s="126"/>
      <c r="BI42" s="126"/>
    </row>
    <row r="43" spans="1:61" ht="12.6" customHeight="1" thickBot="1" x14ac:dyDescent="0.2">
      <c r="A43" s="189"/>
      <c r="B43" s="447" t="s">
        <v>112</v>
      </c>
      <c r="C43" s="448"/>
      <c r="D43" s="448"/>
      <c r="E43" s="449"/>
      <c r="F43" s="431" t="str">
        <f>BD14</f>
        <v>10：40～</v>
      </c>
      <c r="G43" s="431"/>
      <c r="H43" s="431"/>
      <c r="I43" s="431"/>
      <c r="J43" s="432"/>
      <c r="K43" s="433" t="s">
        <v>113</v>
      </c>
      <c r="L43" s="434"/>
      <c r="M43" s="434"/>
      <c r="N43" s="434"/>
      <c r="O43" s="434"/>
      <c r="P43" s="435"/>
      <c r="Q43" s="436" t="s">
        <v>114</v>
      </c>
      <c r="R43" s="437"/>
      <c r="S43" s="438"/>
      <c r="T43" s="439" t="s">
        <v>115</v>
      </c>
      <c r="U43" s="439"/>
      <c r="V43" s="439"/>
      <c r="W43" s="439"/>
      <c r="X43" s="439"/>
      <c r="Y43" s="439"/>
      <c r="Z43" s="440"/>
      <c r="AA43" s="195"/>
      <c r="AB43" s="196"/>
      <c r="AC43" s="447" t="s">
        <v>112</v>
      </c>
      <c r="AD43" s="448"/>
      <c r="AE43" s="448"/>
      <c r="AF43" s="449"/>
      <c r="AG43" s="431" t="str">
        <f>BD14</f>
        <v>10：40～</v>
      </c>
      <c r="AH43" s="431"/>
      <c r="AI43" s="431"/>
      <c r="AJ43" s="431"/>
      <c r="AK43" s="432"/>
      <c r="AL43" s="433" t="s">
        <v>113</v>
      </c>
      <c r="AM43" s="434"/>
      <c r="AN43" s="434"/>
      <c r="AO43" s="434"/>
      <c r="AP43" s="434"/>
      <c r="AQ43" s="435"/>
      <c r="AR43" s="436" t="s">
        <v>114</v>
      </c>
      <c r="AS43" s="437"/>
      <c r="AT43" s="438"/>
      <c r="AU43" s="439" t="s">
        <v>115</v>
      </c>
      <c r="AV43" s="439"/>
      <c r="AW43" s="439"/>
      <c r="AX43" s="439"/>
      <c r="AY43" s="439"/>
      <c r="AZ43" s="439"/>
      <c r="BA43" s="440"/>
      <c r="BB43" s="126"/>
      <c r="BC43" s="126"/>
      <c r="BD43" s="126"/>
      <c r="BE43" s="126"/>
      <c r="BF43" s="126"/>
      <c r="BG43" s="126"/>
      <c r="BH43" s="126"/>
      <c r="BI43" s="126"/>
    </row>
    <row r="44" spans="1:61" ht="12.6" customHeight="1" x14ac:dyDescent="0.15">
      <c r="A44" s="189"/>
      <c r="B44" s="441" t="s">
        <v>118</v>
      </c>
      <c r="C44" s="421"/>
      <c r="D44" s="421"/>
      <c r="E44" s="442"/>
      <c r="F44" s="414" t="str">
        <f>BE14</f>
        <v>亀山</v>
      </c>
      <c r="G44" s="415"/>
      <c r="H44" s="415"/>
      <c r="I44" s="415"/>
      <c r="J44" s="415"/>
      <c r="K44" s="415"/>
      <c r="L44" s="416"/>
      <c r="M44" s="420" t="s">
        <v>119</v>
      </c>
      <c r="N44" s="421"/>
      <c r="O44" s="421"/>
      <c r="P44" s="423" t="str">
        <f>BF14</f>
        <v>ﾌﾟﾗｲﾏﾘｰ</v>
      </c>
      <c r="Q44" s="415"/>
      <c r="R44" s="415"/>
      <c r="S44" s="415"/>
      <c r="T44" s="415"/>
      <c r="U44" s="415"/>
      <c r="V44" s="424"/>
      <c r="W44" s="427" t="s">
        <v>118</v>
      </c>
      <c r="X44" s="421"/>
      <c r="Y44" s="421"/>
      <c r="Z44" s="428"/>
      <c r="AA44" s="195"/>
      <c r="AB44" s="196"/>
      <c r="AC44" s="441" t="s">
        <v>118</v>
      </c>
      <c r="AD44" s="421"/>
      <c r="AE44" s="421"/>
      <c r="AF44" s="442"/>
      <c r="AG44" s="414" t="str">
        <f>BH14</f>
        <v>金城</v>
      </c>
      <c r="AH44" s="415"/>
      <c r="AI44" s="415"/>
      <c r="AJ44" s="415"/>
      <c r="AK44" s="415"/>
      <c r="AL44" s="415"/>
      <c r="AM44" s="416"/>
      <c r="AN44" s="420" t="s">
        <v>119</v>
      </c>
      <c r="AO44" s="421"/>
      <c r="AP44" s="421"/>
      <c r="AQ44" s="423" t="str">
        <f>BI14</f>
        <v>彦根</v>
      </c>
      <c r="AR44" s="415"/>
      <c r="AS44" s="415"/>
      <c r="AT44" s="415"/>
      <c r="AU44" s="415"/>
      <c r="AV44" s="415"/>
      <c r="AW44" s="424"/>
      <c r="AX44" s="427" t="s">
        <v>118</v>
      </c>
      <c r="AY44" s="421"/>
      <c r="AZ44" s="421"/>
      <c r="BA44" s="428"/>
      <c r="BB44" s="126"/>
      <c r="BC44" s="126"/>
      <c r="BD44" s="126"/>
      <c r="BE44" s="126"/>
      <c r="BF44" s="126"/>
      <c r="BG44" s="126"/>
      <c r="BH44" s="126"/>
      <c r="BI44" s="126"/>
    </row>
    <row r="45" spans="1:61" ht="12.6" customHeight="1" x14ac:dyDescent="0.15">
      <c r="A45" s="189"/>
      <c r="B45" s="429" t="s">
        <v>120</v>
      </c>
      <c r="C45" s="411"/>
      <c r="D45" s="411" t="s">
        <v>121</v>
      </c>
      <c r="E45" s="430"/>
      <c r="F45" s="417"/>
      <c r="G45" s="418"/>
      <c r="H45" s="418"/>
      <c r="I45" s="418"/>
      <c r="J45" s="418"/>
      <c r="K45" s="418"/>
      <c r="L45" s="419"/>
      <c r="M45" s="422"/>
      <c r="N45" s="422"/>
      <c r="O45" s="422"/>
      <c r="P45" s="425"/>
      <c r="Q45" s="418"/>
      <c r="R45" s="418"/>
      <c r="S45" s="418"/>
      <c r="T45" s="418"/>
      <c r="U45" s="418"/>
      <c r="V45" s="426"/>
      <c r="W45" s="410" t="s">
        <v>120</v>
      </c>
      <c r="X45" s="411"/>
      <c r="Y45" s="411" t="s">
        <v>121</v>
      </c>
      <c r="Z45" s="412"/>
      <c r="AA45" s="195"/>
      <c r="AB45" s="196"/>
      <c r="AC45" s="429" t="s">
        <v>120</v>
      </c>
      <c r="AD45" s="411"/>
      <c r="AE45" s="411" t="s">
        <v>121</v>
      </c>
      <c r="AF45" s="430"/>
      <c r="AG45" s="417"/>
      <c r="AH45" s="418"/>
      <c r="AI45" s="418"/>
      <c r="AJ45" s="418"/>
      <c r="AK45" s="418"/>
      <c r="AL45" s="418"/>
      <c r="AM45" s="419"/>
      <c r="AN45" s="422"/>
      <c r="AO45" s="422"/>
      <c r="AP45" s="422"/>
      <c r="AQ45" s="425"/>
      <c r="AR45" s="418"/>
      <c r="AS45" s="418"/>
      <c r="AT45" s="418"/>
      <c r="AU45" s="418"/>
      <c r="AV45" s="418"/>
      <c r="AW45" s="426"/>
      <c r="AX45" s="410" t="s">
        <v>120</v>
      </c>
      <c r="AY45" s="411"/>
      <c r="AZ45" s="411" t="s">
        <v>121</v>
      </c>
      <c r="BA45" s="412"/>
      <c r="BB45" s="126"/>
      <c r="BC45" s="126"/>
      <c r="BD45" s="126"/>
      <c r="BE45" s="126"/>
      <c r="BF45" s="126"/>
      <c r="BG45" s="126"/>
      <c r="BH45" s="126"/>
      <c r="BI45" s="126"/>
    </row>
    <row r="46" spans="1:61" ht="12" customHeight="1" x14ac:dyDescent="0.15">
      <c r="A46" s="189"/>
      <c r="B46" s="413"/>
      <c r="C46" s="399"/>
      <c r="D46" s="399"/>
      <c r="E46" s="402"/>
      <c r="F46" s="403" t="s">
        <v>123</v>
      </c>
      <c r="G46" s="404"/>
      <c r="H46" s="404"/>
      <c r="I46" s="404"/>
      <c r="J46" s="404"/>
      <c r="K46" s="405"/>
      <c r="L46" s="197"/>
      <c r="M46" s="406" t="s">
        <v>124</v>
      </c>
      <c r="N46" s="406"/>
      <c r="O46" s="406"/>
      <c r="P46" s="198"/>
      <c r="Q46" s="403" t="s">
        <v>123</v>
      </c>
      <c r="R46" s="404"/>
      <c r="S46" s="404"/>
      <c r="T46" s="404"/>
      <c r="U46" s="404"/>
      <c r="V46" s="407"/>
      <c r="W46" s="408"/>
      <c r="X46" s="399"/>
      <c r="Y46" s="399"/>
      <c r="Z46" s="409"/>
      <c r="AA46" s="195"/>
      <c r="AB46" s="196"/>
      <c r="AC46" s="413"/>
      <c r="AD46" s="399"/>
      <c r="AE46" s="399"/>
      <c r="AF46" s="402"/>
      <c r="AG46" s="403" t="s">
        <v>123</v>
      </c>
      <c r="AH46" s="404"/>
      <c r="AI46" s="404"/>
      <c r="AJ46" s="404"/>
      <c r="AK46" s="404"/>
      <c r="AL46" s="405"/>
      <c r="AM46" s="197"/>
      <c r="AN46" s="406" t="s">
        <v>124</v>
      </c>
      <c r="AO46" s="406"/>
      <c r="AP46" s="406"/>
      <c r="AQ46" s="198"/>
      <c r="AR46" s="403" t="s">
        <v>123</v>
      </c>
      <c r="AS46" s="404"/>
      <c r="AT46" s="404"/>
      <c r="AU46" s="404"/>
      <c r="AV46" s="404"/>
      <c r="AW46" s="407"/>
      <c r="AX46" s="408"/>
      <c r="AY46" s="399"/>
      <c r="AZ46" s="399"/>
      <c r="BA46" s="409"/>
      <c r="BB46" s="126"/>
      <c r="BC46" s="126"/>
      <c r="BD46" s="126"/>
      <c r="BE46" s="126"/>
      <c r="BF46" s="126"/>
      <c r="BG46" s="126"/>
      <c r="BH46" s="126"/>
      <c r="BI46" s="126"/>
    </row>
    <row r="47" spans="1:61" ht="12" customHeight="1" x14ac:dyDescent="0.15">
      <c r="A47" s="189"/>
      <c r="B47" s="374"/>
      <c r="C47" s="367"/>
      <c r="D47" s="367"/>
      <c r="E47" s="375"/>
      <c r="F47" s="398"/>
      <c r="G47" s="399"/>
      <c r="H47" s="399"/>
      <c r="I47" s="399"/>
      <c r="J47" s="399"/>
      <c r="K47" s="399"/>
      <c r="L47" s="399"/>
      <c r="M47" s="400" t="s">
        <v>125</v>
      </c>
      <c r="N47" s="400"/>
      <c r="O47" s="400"/>
      <c r="P47" s="399"/>
      <c r="Q47" s="399"/>
      <c r="R47" s="399"/>
      <c r="S47" s="399"/>
      <c r="T47" s="399"/>
      <c r="U47" s="399"/>
      <c r="V47" s="401"/>
      <c r="W47" s="366"/>
      <c r="X47" s="367"/>
      <c r="Y47" s="367"/>
      <c r="Z47" s="368"/>
      <c r="AA47" s="195"/>
      <c r="AB47" s="196"/>
      <c r="AC47" s="374"/>
      <c r="AD47" s="367"/>
      <c r="AE47" s="367"/>
      <c r="AF47" s="375"/>
      <c r="AG47" s="398"/>
      <c r="AH47" s="399"/>
      <c r="AI47" s="399"/>
      <c r="AJ47" s="399"/>
      <c r="AK47" s="399"/>
      <c r="AL47" s="399"/>
      <c r="AM47" s="399"/>
      <c r="AN47" s="400" t="s">
        <v>125</v>
      </c>
      <c r="AO47" s="400"/>
      <c r="AP47" s="400"/>
      <c r="AQ47" s="399"/>
      <c r="AR47" s="399"/>
      <c r="AS47" s="399"/>
      <c r="AT47" s="399"/>
      <c r="AU47" s="399"/>
      <c r="AV47" s="399"/>
      <c r="AW47" s="401"/>
      <c r="AX47" s="366"/>
      <c r="AY47" s="367"/>
      <c r="AZ47" s="367"/>
      <c r="BA47" s="368"/>
      <c r="BB47" s="126"/>
      <c r="BC47" s="126"/>
      <c r="BD47" s="126"/>
      <c r="BE47" s="126"/>
      <c r="BF47" s="126"/>
      <c r="BG47" s="126"/>
      <c r="BH47" s="126"/>
      <c r="BI47" s="126"/>
    </row>
    <row r="48" spans="1:61" ht="12" customHeight="1" x14ac:dyDescent="0.15">
      <c r="A48" s="189"/>
      <c r="B48" s="374"/>
      <c r="C48" s="367"/>
      <c r="D48" s="367"/>
      <c r="E48" s="375"/>
      <c r="F48" s="391"/>
      <c r="G48" s="367"/>
      <c r="H48" s="367"/>
      <c r="I48" s="367"/>
      <c r="J48" s="367"/>
      <c r="K48" s="367"/>
      <c r="L48" s="367"/>
      <c r="M48" s="394"/>
      <c r="N48" s="394"/>
      <c r="O48" s="394"/>
      <c r="P48" s="367"/>
      <c r="Q48" s="367"/>
      <c r="R48" s="367"/>
      <c r="S48" s="367"/>
      <c r="T48" s="367"/>
      <c r="U48" s="367"/>
      <c r="V48" s="396"/>
      <c r="W48" s="366"/>
      <c r="X48" s="367"/>
      <c r="Y48" s="367"/>
      <c r="Z48" s="368"/>
      <c r="AA48" s="195"/>
      <c r="AB48" s="196"/>
      <c r="AC48" s="374"/>
      <c r="AD48" s="367"/>
      <c r="AE48" s="367"/>
      <c r="AF48" s="375"/>
      <c r="AG48" s="391"/>
      <c r="AH48" s="367"/>
      <c r="AI48" s="367"/>
      <c r="AJ48" s="367"/>
      <c r="AK48" s="367"/>
      <c r="AL48" s="367"/>
      <c r="AM48" s="367"/>
      <c r="AN48" s="394"/>
      <c r="AO48" s="394"/>
      <c r="AP48" s="394"/>
      <c r="AQ48" s="367"/>
      <c r="AR48" s="367"/>
      <c r="AS48" s="367"/>
      <c r="AT48" s="367"/>
      <c r="AU48" s="367"/>
      <c r="AV48" s="367"/>
      <c r="AW48" s="396"/>
      <c r="AX48" s="366"/>
      <c r="AY48" s="367"/>
      <c r="AZ48" s="367"/>
      <c r="BA48" s="368"/>
      <c r="BB48" s="126"/>
      <c r="BC48" s="126"/>
      <c r="BD48" s="126"/>
      <c r="BE48" s="126"/>
      <c r="BF48" s="126"/>
      <c r="BG48" s="126"/>
      <c r="BH48" s="126"/>
      <c r="BI48" s="126"/>
    </row>
    <row r="49" spans="1:61" ht="12" customHeight="1" x14ac:dyDescent="0.15">
      <c r="A49" s="189"/>
      <c r="B49" s="374"/>
      <c r="C49" s="367"/>
      <c r="D49" s="367"/>
      <c r="E49" s="375"/>
      <c r="F49" s="391"/>
      <c r="G49" s="367"/>
      <c r="H49" s="367"/>
      <c r="I49" s="367"/>
      <c r="J49" s="367"/>
      <c r="K49" s="367"/>
      <c r="L49" s="367"/>
      <c r="M49" s="394"/>
      <c r="N49" s="394"/>
      <c r="O49" s="394"/>
      <c r="P49" s="367"/>
      <c r="Q49" s="367"/>
      <c r="R49" s="367"/>
      <c r="S49" s="367"/>
      <c r="T49" s="367"/>
      <c r="U49" s="367"/>
      <c r="V49" s="396"/>
      <c r="W49" s="366"/>
      <c r="X49" s="367"/>
      <c r="Y49" s="367"/>
      <c r="Z49" s="368"/>
      <c r="AA49" s="189"/>
      <c r="AB49" s="190"/>
      <c r="AC49" s="374"/>
      <c r="AD49" s="367"/>
      <c r="AE49" s="367"/>
      <c r="AF49" s="375"/>
      <c r="AG49" s="391"/>
      <c r="AH49" s="367"/>
      <c r="AI49" s="367"/>
      <c r="AJ49" s="367"/>
      <c r="AK49" s="367"/>
      <c r="AL49" s="367"/>
      <c r="AM49" s="367"/>
      <c r="AN49" s="394"/>
      <c r="AO49" s="394"/>
      <c r="AP49" s="394"/>
      <c r="AQ49" s="367"/>
      <c r="AR49" s="367"/>
      <c r="AS49" s="367"/>
      <c r="AT49" s="367"/>
      <c r="AU49" s="367"/>
      <c r="AV49" s="367"/>
      <c r="AW49" s="396"/>
      <c r="AX49" s="366"/>
      <c r="AY49" s="367"/>
      <c r="AZ49" s="367"/>
      <c r="BA49" s="368"/>
      <c r="BB49" s="126"/>
      <c r="BC49" s="126"/>
      <c r="BD49" s="126"/>
      <c r="BE49" s="126"/>
      <c r="BF49" s="126"/>
      <c r="BG49" s="126"/>
      <c r="BH49" s="126"/>
      <c r="BI49" s="126"/>
    </row>
    <row r="50" spans="1:61" ht="12" customHeight="1" x14ac:dyDescent="0.15">
      <c r="A50" s="189"/>
      <c r="B50" s="374"/>
      <c r="C50" s="367"/>
      <c r="D50" s="367"/>
      <c r="E50" s="375"/>
      <c r="F50" s="391"/>
      <c r="G50" s="367"/>
      <c r="H50" s="367"/>
      <c r="I50" s="367"/>
      <c r="J50" s="367"/>
      <c r="K50" s="367"/>
      <c r="L50" s="367"/>
      <c r="M50" s="394"/>
      <c r="N50" s="394"/>
      <c r="O50" s="394"/>
      <c r="P50" s="367"/>
      <c r="Q50" s="367"/>
      <c r="R50" s="367"/>
      <c r="S50" s="367"/>
      <c r="T50" s="367"/>
      <c r="U50" s="367"/>
      <c r="V50" s="396"/>
      <c r="W50" s="366"/>
      <c r="X50" s="367"/>
      <c r="Y50" s="367"/>
      <c r="Z50" s="368"/>
      <c r="AA50" s="195"/>
      <c r="AB50" s="196"/>
      <c r="AC50" s="374"/>
      <c r="AD50" s="367"/>
      <c r="AE50" s="367"/>
      <c r="AF50" s="375"/>
      <c r="AG50" s="391"/>
      <c r="AH50" s="367"/>
      <c r="AI50" s="367"/>
      <c r="AJ50" s="367"/>
      <c r="AK50" s="367"/>
      <c r="AL50" s="367"/>
      <c r="AM50" s="367"/>
      <c r="AN50" s="394"/>
      <c r="AO50" s="394"/>
      <c r="AP50" s="394"/>
      <c r="AQ50" s="367"/>
      <c r="AR50" s="367"/>
      <c r="AS50" s="367"/>
      <c r="AT50" s="367"/>
      <c r="AU50" s="367"/>
      <c r="AV50" s="367"/>
      <c r="AW50" s="396"/>
      <c r="AX50" s="366"/>
      <c r="AY50" s="367"/>
      <c r="AZ50" s="367"/>
      <c r="BA50" s="368"/>
      <c r="BB50" s="126"/>
      <c r="BC50" s="126"/>
      <c r="BD50" s="126"/>
      <c r="BE50" s="126"/>
      <c r="BF50" s="126"/>
      <c r="BG50" s="126"/>
      <c r="BH50" s="126"/>
      <c r="BI50" s="126"/>
    </row>
    <row r="51" spans="1:61" ht="12" customHeight="1" x14ac:dyDescent="0.15">
      <c r="A51" s="189"/>
      <c r="B51" s="374"/>
      <c r="C51" s="367"/>
      <c r="D51" s="367"/>
      <c r="E51" s="375"/>
      <c r="F51" s="391"/>
      <c r="G51" s="367"/>
      <c r="H51" s="367"/>
      <c r="I51" s="367"/>
      <c r="J51" s="367"/>
      <c r="K51" s="367"/>
      <c r="L51" s="367"/>
      <c r="M51" s="394" t="s">
        <v>130</v>
      </c>
      <c r="N51" s="394"/>
      <c r="O51" s="394"/>
      <c r="P51" s="367"/>
      <c r="Q51" s="367"/>
      <c r="R51" s="367"/>
      <c r="S51" s="367"/>
      <c r="T51" s="367"/>
      <c r="U51" s="367"/>
      <c r="V51" s="396"/>
      <c r="W51" s="366"/>
      <c r="X51" s="367"/>
      <c r="Y51" s="367"/>
      <c r="Z51" s="368"/>
      <c r="AA51" s="195"/>
      <c r="AB51" s="196"/>
      <c r="AC51" s="374"/>
      <c r="AD51" s="367"/>
      <c r="AE51" s="367"/>
      <c r="AF51" s="375"/>
      <c r="AG51" s="391"/>
      <c r="AH51" s="367"/>
      <c r="AI51" s="367"/>
      <c r="AJ51" s="367"/>
      <c r="AK51" s="367"/>
      <c r="AL51" s="367"/>
      <c r="AM51" s="367"/>
      <c r="AN51" s="394" t="s">
        <v>130</v>
      </c>
      <c r="AO51" s="394"/>
      <c r="AP51" s="394"/>
      <c r="AQ51" s="367"/>
      <c r="AR51" s="367"/>
      <c r="AS51" s="367"/>
      <c r="AT51" s="367"/>
      <c r="AU51" s="367"/>
      <c r="AV51" s="367"/>
      <c r="AW51" s="396"/>
      <c r="AX51" s="366"/>
      <c r="AY51" s="367"/>
      <c r="AZ51" s="367"/>
      <c r="BA51" s="368"/>
      <c r="BB51" s="126"/>
      <c r="BC51" s="126"/>
      <c r="BD51" s="126"/>
      <c r="BE51" s="126"/>
      <c r="BF51" s="126"/>
      <c r="BG51" s="126"/>
      <c r="BH51" s="126"/>
      <c r="BI51" s="126"/>
    </row>
    <row r="52" spans="1:61" ht="12" customHeight="1" x14ac:dyDescent="0.15">
      <c r="A52" s="189"/>
      <c r="B52" s="374"/>
      <c r="C52" s="367"/>
      <c r="D52" s="367"/>
      <c r="E52" s="375"/>
      <c r="F52" s="391"/>
      <c r="G52" s="367"/>
      <c r="H52" s="367"/>
      <c r="I52" s="367"/>
      <c r="J52" s="367"/>
      <c r="K52" s="367"/>
      <c r="L52" s="367"/>
      <c r="M52" s="394"/>
      <c r="N52" s="394"/>
      <c r="O52" s="394"/>
      <c r="P52" s="367"/>
      <c r="Q52" s="367"/>
      <c r="R52" s="367"/>
      <c r="S52" s="367"/>
      <c r="T52" s="367"/>
      <c r="U52" s="367"/>
      <c r="V52" s="396"/>
      <c r="W52" s="366"/>
      <c r="X52" s="367"/>
      <c r="Y52" s="367"/>
      <c r="Z52" s="368"/>
      <c r="AA52" s="195"/>
      <c r="AB52" s="196"/>
      <c r="AC52" s="374"/>
      <c r="AD52" s="367"/>
      <c r="AE52" s="367"/>
      <c r="AF52" s="375"/>
      <c r="AG52" s="391"/>
      <c r="AH52" s="367"/>
      <c r="AI52" s="367"/>
      <c r="AJ52" s="367"/>
      <c r="AK52" s="367"/>
      <c r="AL52" s="367"/>
      <c r="AM52" s="367"/>
      <c r="AN52" s="394"/>
      <c r="AO52" s="394"/>
      <c r="AP52" s="394"/>
      <c r="AQ52" s="367"/>
      <c r="AR52" s="367"/>
      <c r="AS52" s="367"/>
      <c r="AT52" s="367"/>
      <c r="AU52" s="367"/>
      <c r="AV52" s="367"/>
      <c r="AW52" s="396"/>
      <c r="AX52" s="366"/>
      <c r="AY52" s="367"/>
      <c r="AZ52" s="367"/>
      <c r="BA52" s="368"/>
      <c r="BB52" s="126"/>
      <c r="BC52" s="126"/>
      <c r="BD52" s="126"/>
      <c r="BE52" s="126"/>
      <c r="BF52" s="126"/>
      <c r="BG52" s="126"/>
      <c r="BH52" s="126"/>
      <c r="BI52" s="126"/>
    </row>
    <row r="53" spans="1:61" ht="12" customHeight="1" x14ac:dyDescent="0.15">
      <c r="A53" s="189"/>
      <c r="B53" s="374"/>
      <c r="C53" s="367"/>
      <c r="D53" s="367"/>
      <c r="E53" s="375"/>
      <c r="F53" s="391"/>
      <c r="G53" s="367"/>
      <c r="H53" s="367"/>
      <c r="I53" s="367"/>
      <c r="J53" s="367"/>
      <c r="K53" s="367"/>
      <c r="L53" s="367"/>
      <c r="M53" s="394"/>
      <c r="N53" s="394"/>
      <c r="O53" s="394"/>
      <c r="P53" s="367"/>
      <c r="Q53" s="367"/>
      <c r="R53" s="367"/>
      <c r="S53" s="367"/>
      <c r="T53" s="367"/>
      <c r="U53" s="367"/>
      <c r="V53" s="396"/>
      <c r="W53" s="366"/>
      <c r="X53" s="367"/>
      <c r="Y53" s="367"/>
      <c r="Z53" s="368"/>
      <c r="AA53" s="195"/>
      <c r="AB53" s="196"/>
      <c r="AC53" s="374"/>
      <c r="AD53" s="367"/>
      <c r="AE53" s="367"/>
      <c r="AF53" s="375"/>
      <c r="AG53" s="391"/>
      <c r="AH53" s="367"/>
      <c r="AI53" s="367"/>
      <c r="AJ53" s="367"/>
      <c r="AK53" s="367"/>
      <c r="AL53" s="367"/>
      <c r="AM53" s="367"/>
      <c r="AN53" s="394"/>
      <c r="AO53" s="394"/>
      <c r="AP53" s="394"/>
      <c r="AQ53" s="367"/>
      <c r="AR53" s="367"/>
      <c r="AS53" s="367"/>
      <c r="AT53" s="367"/>
      <c r="AU53" s="367"/>
      <c r="AV53" s="367"/>
      <c r="AW53" s="396"/>
      <c r="AX53" s="366"/>
      <c r="AY53" s="367"/>
      <c r="AZ53" s="367"/>
      <c r="BA53" s="368"/>
      <c r="BB53" s="126"/>
      <c r="BC53" s="126"/>
      <c r="BD53" s="126"/>
      <c r="BE53" s="126"/>
      <c r="BF53" s="126"/>
      <c r="BG53" s="126"/>
      <c r="BH53" s="126"/>
      <c r="BI53" s="126"/>
    </row>
    <row r="54" spans="1:61" ht="12" customHeight="1" x14ac:dyDescent="0.15">
      <c r="A54" s="189"/>
      <c r="B54" s="374"/>
      <c r="C54" s="367"/>
      <c r="D54" s="367"/>
      <c r="E54" s="375"/>
      <c r="F54" s="392"/>
      <c r="G54" s="393"/>
      <c r="H54" s="393"/>
      <c r="I54" s="393"/>
      <c r="J54" s="393"/>
      <c r="K54" s="393"/>
      <c r="L54" s="393"/>
      <c r="M54" s="395"/>
      <c r="N54" s="395"/>
      <c r="O54" s="395"/>
      <c r="P54" s="393"/>
      <c r="Q54" s="393"/>
      <c r="R54" s="393"/>
      <c r="S54" s="393"/>
      <c r="T54" s="393"/>
      <c r="U54" s="393"/>
      <c r="V54" s="397"/>
      <c r="W54" s="366"/>
      <c r="X54" s="367"/>
      <c r="Y54" s="367"/>
      <c r="Z54" s="368"/>
      <c r="AA54" s="195"/>
      <c r="AB54" s="196"/>
      <c r="AC54" s="374"/>
      <c r="AD54" s="367"/>
      <c r="AE54" s="367"/>
      <c r="AF54" s="375"/>
      <c r="AG54" s="392"/>
      <c r="AH54" s="393"/>
      <c r="AI54" s="393"/>
      <c r="AJ54" s="393"/>
      <c r="AK54" s="393"/>
      <c r="AL54" s="393"/>
      <c r="AM54" s="393"/>
      <c r="AN54" s="395"/>
      <c r="AO54" s="395"/>
      <c r="AP54" s="395"/>
      <c r="AQ54" s="393"/>
      <c r="AR54" s="393"/>
      <c r="AS54" s="393"/>
      <c r="AT54" s="393"/>
      <c r="AU54" s="393"/>
      <c r="AV54" s="393"/>
      <c r="AW54" s="397"/>
      <c r="AX54" s="366"/>
      <c r="AY54" s="367"/>
      <c r="AZ54" s="367"/>
      <c r="BA54" s="368"/>
      <c r="BB54" s="126"/>
      <c r="BC54" s="126"/>
      <c r="BD54" s="126"/>
      <c r="BE54" s="126"/>
      <c r="BF54" s="126"/>
      <c r="BG54" s="126"/>
      <c r="BH54" s="126"/>
      <c r="BI54" s="126"/>
    </row>
    <row r="55" spans="1:61" ht="12" customHeight="1" x14ac:dyDescent="0.15">
      <c r="A55" s="189"/>
      <c r="B55" s="374"/>
      <c r="C55" s="367"/>
      <c r="D55" s="367"/>
      <c r="E55" s="375"/>
      <c r="F55" s="376"/>
      <c r="G55" s="377"/>
      <c r="H55" s="377"/>
      <c r="I55" s="377"/>
      <c r="J55" s="377"/>
      <c r="K55" s="377"/>
      <c r="L55" s="378"/>
      <c r="M55" s="385" t="s">
        <v>133</v>
      </c>
      <c r="N55" s="377"/>
      <c r="O55" s="378"/>
      <c r="P55" s="385"/>
      <c r="Q55" s="377"/>
      <c r="R55" s="377"/>
      <c r="S55" s="377"/>
      <c r="T55" s="377"/>
      <c r="U55" s="377"/>
      <c r="V55" s="388"/>
      <c r="W55" s="366"/>
      <c r="X55" s="367"/>
      <c r="Y55" s="367"/>
      <c r="Z55" s="368"/>
      <c r="AA55" s="195"/>
      <c r="AB55" s="196"/>
      <c r="AC55" s="374"/>
      <c r="AD55" s="367"/>
      <c r="AE55" s="367"/>
      <c r="AF55" s="375"/>
      <c r="AG55" s="376"/>
      <c r="AH55" s="377"/>
      <c r="AI55" s="377"/>
      <c r="AJ55" s="377"/>
      <c r="AK55" s="377"/>
      <c r="AL55" s="377"/>
      <c r="AM55" s="378"/>
      <c r="AN55" s="385" t="s">
        <v>133</v>
      </c>
      <c r="AO55" s="377"/>
      <c r="AP55" s="378"/>
      <c r="AQ55" s="385"/>
      <c r="AR55" s="377"/>
      <c r="AS55" s="377"/>
      <c r="AT55" s="377"/>
      <c r="AU55" s="377"/>
      <c r="AV55" s="377"/>
      <c r="AW55" s="388"/>
      <c r="AX55" s="366"/>
      <c r="AY55" s="367"/>
      <c r="AZ55" s="367"/>
      <c r="BA55" s="368"/>
      <c r="BB55" s="126"/>
      <c r="BC55" s="126"/>
      <c r="BD55" s="126"/>
      <c r="BE55" s="126"/>
      <c r="BF55" s="126"/>
      <c r="BG55" s="126"/>
      <c r="BH55" s="126"/>
      <c r="BI55" s="126"/>
    </row>
    <row r="56" spans="1:61" ht="12" customHeight="1" x14ac:dyDescent="0.15">
      <c r="A56" s="189"/>
      <c r="B56" s="374"/>
      <c r="C56" s="367"/>
      <c r="D56" s="367"/>
      <c r="E56" s="375"/>
      <c r="F56" s="379"/>
      <c r="G56" s="380"/>
      <c r="H56" s="380"/>
      <c r="I56" s="380"/>
      <c r="J56" s="380"/>
      <c r="K56" s="380"/>
      <c r="L56" s="381"/>
      <c r="M56" s="386"/>
      <c r="N56" s="380"/>
      <c r="O56" s="381"/>
      <c r="P56" s="386"/>
      <c r="Q56" s="380"/>
      <c r="R56" s="380"/>
      <c r="S56" s="380"/>
      <c r="T56" s="380"/>
      <c r="U56" s="380"/>
      <c r="V56" s="389"/>
      <c r="W56" s="366"/>
      <c r="X56" s="367"/>
      <c r="Y56" s="367"/>
      <c r="Z56" s="368"/>
      <c r="AA56" s="195"/>
      <c r="AB56" s="196"/>
      <c r="AC56" s="374"/>
      <c r="AD56" s="367"/>
      <c r="AE56" s="367"/>
      <c r="AF56" s="375"/>
      <c r="AG56" s="379"/>
      <c r="AH56" s="380"/>
      <c r="AI56" s="380"/>
      <c r="AJ56" s="380"/>
      <c r="AK56" s="380"/>
      <c r="AL56" s="380"/>
      <c r="AM56" s="381"/>
      <c r="AN56" s="386"/>
      <c r="AO56" s="380"/>
      <c r="AP56" s="381"/>
      <c r="AQ56" s="386"/>
      <c r="AR56" s="380"/>
      <c r="AS56" s="380"/>
      <c r="AT56" s="380"/>
      <c r="AU56" s="380"/>
      <c r="AV56" s="380"/>
      <c r="AW56" s="389"/>
      <c r="AX56" s="366"/>
      <c r="AY56" s="367"/>
      <c r="AZ56" s="367"/>
      <c r="BA56" s="368"/>
      <c r="BB56" s="126"/>
      <c r="BC56" s="126"/>
      <c r="BD56" s="126"/>
      <c r="BE56" s="126"/>
      <c r="BF56" s="126"/>
      <c r="BG56" s="126"/>
      <c r="BH56" s="126"/>
      <c r="BI56" s="126"/>
    </row>
    <row r="57" spans="1:61" ht="12" customHeight="1" x14ac:dyDescent="0.15">
      <c r="A57" s="189"/>
      <c r="B57" s="374"/>
      <c r="C57" s="367"/>
      <c r="D57" s="367"/>
      <c r="E57" s="375"/>
      <c r="F57" s="379"/>
      <c r="G57" s="380"/>
      <c r="H57" s="380"/>
      <c r="I57" s="380"/>
      <c r="J57" s="380"/>
      <c r="K57" s="380"/>
      <c r="L57" s="381"/>
      <c r="M57" s="386"/>
      <c r="N57" s="380"/>
      <c r="O57" s="381"/>
      <c r="P57" s="386"/>
      <c r="Q57" s="380"/>
      <c r="R57" s="380"/>
      <c r="S57" s="380"/>
      <c r="T57" s="380"/>
      <c r="U57" s="380"/>
      <c r="V57" s="389"/>
      <c r="W57" s="366"/>
      <c r="X57" s="367"/>
      <c r="Y57" s="367"/>
      <c r="Z57" s="368"/>
      <c r="AA57" s="195"/>
      <c r="AB57" s="196"/>
      <c r="AC57" s="374"/>
      <c r="AD57" s="367"/>
      <c r="AE57" s="367"/>
      <c r="AF57" s="375"/>
      <c r="AG57" s="379"/>
      <c r="AH57" s="380"/>
      <c r="AI57" s="380"/>
      <c r="AJ57" s="380"/>
      <c r="AK57" s="380"/>
      <c r="AL57" s="380"/>
      <c r="AM57" s="381"/>
      <c r="AN57" s="386"/>
      <c r="AO57" s="380"/>
      <c r="AP57" s="381"/>
      <c r="AQ57" s="386"/>
      <c r="AR57" s="380"/>
      <c r="AS57" s="380"/>
      <c r="AT57" s="380"/>
      <c r="AU57" s="380"/>
      <c r="AV57" s="380"/>
      <c r="AW57" s="389"/>
      <c r="AX57" s="366"/>
      <c r="AY57" s="367"/>
      <c r="AZ57" s="367"/>
      <c r="BA57" s="368"/>
      <c r="BB57" s="126"/>
      <c r="BC57" s="126"/>
      <c r="BD57" s="126"/>
      <c r="BE57" s="126"/>
      <c r="BF57" s="126"/>
      <c r="BG57" s="126"/>
      <c r="BH57" s="126"/>
      <c r="BI57" s="126"/>
    </row>
    <row r="58" spans="1:61" ht="12" customHeight="1" thickBot="1" x14ac:dyDescent="0.2">
      <c r="A58" s="189"/>
      <c r="B58" s="369"/>
      <c r="C58" s="370"/>
      <c r="D58" s="370"/>
      <c r="E58" s="371"/>
      <c r="F58" s="382"/>
      <c r="G58" s="383"/>
      <c r="H58" s="383"/>
      <c r="I58" s="383"/>
      <c r="J58" s="383"/>
      <c r="K58" s="383"/>
      <c r="L58" s="384"/>
      <c r="M58" s="387"/>
      <c r="N58" s="383"/>
      <c r="O58" s="384"/>
      <c r="P58" s="387"/>
      <c r="Q58" s="383"/>
      <c r="R58" s="383"/>
      <c r="S58" s="383"/>
      <c r="T58" s="383"/>
      <c r="U58" s="383"/>
      <c r="V58" s="390"/>
      <c r="W58" s="372"/>
      <c r="X58" s="370"/>
      <c r="Y58" s="370"/>
      <c r="Z58" s="373"/>
      <c r="AA58" s="189"/>
      <c r="AB58" s="205"/>
      <c r="AC58" s="369"/>
      <c r="AD58" s="370"/>
      <c r="AE58" s="370"/>
      <c r="AF58" s="371"/>
      <c r="AG58" s="382"/>
      <c r="AH58" s="383"/>
      <c r="AI58" s="383"/>
      <c r="AJ58" s="383"/>
      <c r="AK58" s="383"/>
      <c r="AL58" s="383"/>
      <c r="AM58" s="384"/>
      <c r="AN58" s="387"/>
      <c r="AO58" s="383"/>
      <c r="AP58" s="384"/>
      <c r="AQ58" s="387"/>
      <c r="AR58" s="383"/>
      <c r="AS58" s="383"/>
      <c r="AT58" s="383"/>
      <c r="AU58" s="383"/>
      <c r="AV58" s="383"/>
      <c r="AW58" s="390"/>
      <c r="AX58" s="372"/>
      <c r="AY58" s="370"/>
      <c r="AZ58" s="370"/>
      <c r="BA58" s="373"/>
      <c r="BB58" s="126"/>
      <c r="BC58" s="126"/>
      <c r="BD58" s="126"/>
      <c r="BE58" s="126"/>
      <c r="BF58" s="126"/>
      <c r="BG58" s="126"/>
      <c r="BH58" s="126"/>
      <c r="BI58" s="126"/>
    </row>
    <row r="59" spans="1:61" ht="14.45" customHeight="1" x14ac:dyDescent="0.15">
      <c r="A59" s="189"/>
      <c r="B59" s="189"/>
      <c r="C59" s="206"/>
      <c r="D59" s="189"/>
      <c r="E59" s="189"/>
      <c r="F59" s="189"/>
      <c r="G59" s="206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89"/>
      <c r="U59" s="189"/>
      <c r="V59" s="189"/>
      <c r="W59" s="189"/>
      <c r="X59" s="189"/>
      <c r="Y59" s="206"/>
      <c r="Z59" s="189"/>
      <c r="AA59" s="189"/>
      <c r="AB59" s="190"/>
      <c r="AC59" s="189"/>
      <c r="AD59" s="189"/>
      <c r="AE59" s="189"/>
      <c r="AF59" s="189"/>
      <c r="AG59" s="189"/>
      <c r="AH59" s="189"/>
      <c r="AI59" s="189"/>
      <c r="AJ59" s="189"/>
      <c r="AK59" s="189"/>
      <c r="AL59" s="206"/>
      <c r="AM59" s="189"/>
      <c r="AN59" s="206"/>
      <c r="AO59" s="207"/>
      <c r="AP59" s="189"/>
      <c r="AQ59" s="189"/>
      <c r="AR59" s="206"/>
      <c r="AS59" s="189"/>
      <c r="AT59" s="189"/>
      <c r="AU59" s="189"/>
      <c r="AV59" s="189"/>
      <c r="AW59" s="189"/>
      <c r="AX59" s="206"/>
      <c r="AY59" s="206"/>
      <c r="AZ59" s="189"/>
      <c r="BA59" s="189"/>
      <c r="BB59" s="126"/>
      <c r="BC59" s="126"/>
      <c r="BD59" s="126"/>
      <c r="BE59" s="126"/>
      <c r="BF59" s="126"/>
      <c r="BG59" s="126"/>
      <c r="BH59" s="126"/>
      <c r="BI59" s="126"/>
    </row>
    <row r="60" spans="1:61" ht="14.45" customHeight="1" thickBot="1" x14ac:dyDescent="0.2">
      <c r="A60" s="189"/>
      <c r="B60" s="208"/>
      <c r="C60" s="196"/>
      <c r="D60" s="196"/>
      <c r="E60" s="196"/>
      <c r="F60" s="196"/>
      <c r="G60" s="196"/>
      <c r="H60" s="196"/>
      <c r="I60" s="196"/>
      <c r="J60" s="196"/>
      <c r="K60" s="196"/>
      <c r="L60" s="201"/>
      <c r="M60" s="201"/>
      <c r="N60" s="209"/>
      <c r="O60" s="201"/>
      <c r="P60" s="201"/>
      <c r="Q60" s="201"/>
      <c r="R60" s="201"/>
      <c r="S60" s="201"/>
      <c r="T60" s="201"/>
      <c r="U60" s="201"/>
      <c r="V60" s="201"/>
      <c r="W60" s="201"/>
      <c r="X60" s="196"/>
      <c r="Y60" s="196"/>
      <c r="Z60" s="196"/>
      <c r="AA60" s="202"/>
      <c r="AB60" s="203"/>
      <c r="AC60" s="196"/>
      <c r="AD60" s="196"/>
      <c r="AE60" s="196"/>
      <c r="AF60" s="196"/>
      <c r="AG60" s="196"/>
      <c r="AH60" s="196"/>
      <c r="AI60" s="196"/>
      <c r="AJ60" s="196"/>
      <c r="AK60" s="196"/>
      <c r="AL60" s="196"/>
      <c r="AM60" s="201"/>
      <c r="AN60" s="201"/>
      <c r="AO60" s="201"/>
      <c r="AP60" s="201"/>
      <c r="AQ60" s="201"/>
      <c r="AR60" s="201"/>
      <c r="AS60" s="201"/>
      <c r="AT60" s="201"/>
      <c r="AU60" s="201"/>
      <c r="AV60" s="201"/>
      <c r="AW60" s="201"/>
      <c r="AX60" s="201"/>
      <c r="AY60" s="196"/>
      <c r="AZ60" s="196"/>
      <c r="BA60" s="208"/>
      <c r="BB60" s="126"/>
      <c r="BC60" s="126"/>
      <c r="BD60" s="126"/>
      <c r="BE60" s="126"/>
      <c r="BF60" s="126"/>
      <c r="BG60" s="126"/>
      <c r="BH60" s="126"/>
      <c r="BI60" s="126"/>
    </row>
    <row r="61" spans="1:61" ht="14.45" customHeight="1" x14ac:dyDescent="0.15">
      <c r="A61" s="189"/>
      <c r="B61" s="450" t="s">
        <v>107</v>
      </c>
      <c r="C61" s="451"/>
      <c r="D61" s="451"/>
      <c r="E61" s="451"/>
      <c r="F61" s="451"/>
      <c r="G61" s="451"/>
      <c r="H61" s="451"/>
      <c r="I61" s="451"/>
      <c r="J61" s="452"/>
      <c r="K61" s="453" t="s">
        <v>108</v>
      </c>
      <c r="L61" s="421"/>
      <c r="M61" s="421"/>
      <c r="N61" s="421"/>
      <c r="O61" s="454" t="str">
        <f>O21</f>
        <v>北部 U9リーグ戦 第３節</v>
      </c>
      <c r="P61" s="454"/>
      <c r="Q61" s="454"/>
      <c r="R61" s="454"/>
      <c r="S61" s="454"/>
      <c r="T61" s="454"/>
      <c r="U61" s="454"/>
      <c r="V61" s="454"/>
      <c r="W61" s="454"/>
      <c r="X61" s="454"/>
      <c r="Y61" s="454"/>
      <c r="Z61" s="455"/>
      <c r="AA61" s="195"/>
      <c r="AB61" s="196"/>
      <c r="AC61" s="450" t="s">
        <v>107</v>
      </c>
      <c r="AD61" s="451"/>
      <c r="AE61" s="451"/>
      <c r="AF61" s="451"/>
      <c r="AG61" s="451"/>
      <c r="AH61" s="451"/>
      <c r="AI61" s="451"/>
      <c r="AJ61" s="451"/>
      <c r="AK61" s="452"/>
      <c r="AL61" s="453" t="s">
        <v>108</v>
      </c>
      <c r="AM61" s="421"/>
      <c r="AN61" s="421"/>
      <c r="AO61" s="421"/>
      <c r="AP61" s="454" t="str">
        <f>O21</f>
        <v>北部 U9リーグ戦 第３節</v>
      </c>
      <c r="AQ61" s="454"/>
      <c r="AR61" s="454"/>
      <c r="AS61" s="454"/>
      <c r="AT61" s="454"/>
      <c r="AU61" s="454"/>
      <c r="AV61" s="454"/>
      <c r="AW61" s="454"/>
      <c r="AX61" s="454"/>
      <c r="AY61" s="454"/>
      <c r="AZ61" s="454"/>
      <c r="BA61" s="455"/>
      <c r="BB61" s="126"/>
      <c r="BC61" s="126"/>
      <c r="BD61" s="126"/>
      <c r="BE61" s="126"/>
      <c r="BF61" s="126"/>
      <c r="BG61" s="126"/>
      <c r="BH61" s="126"/>
      <c r="BI61" s="126"/>
    </row>
    <row r="62" spans="1:61" ht="14.45" customHeight="1" x14ac:dyDescent="0.15">
      <c r="A62" s="189"/>
      <c r="B62" s="443" t="str">
        <f>BE5</f>
        <v>R２年  ３月２０日</v>
      </c>
      <c r="C62" s="444"/>
      <c r="D62" s="444"/>
      <c r="E62" s="444"/>
      <c r="F62" s="444"/>
      <c r="G62" s="444"/>
      <c r="H62" s="444"/>
      <c r="I62" s="444"/>
      <c r="J62" s="445"/>
      <c r="K62" s="446" t="s">
        <v>110</v>
      </c>
      <c r="L62" s="422"/>
      <c r="M62" s="422"/>
      <c r="N62" s="422"/>
      <c r="O62" s="192" t="str">
        <f>BE8</f>
        <v>荒神山A1ｺｰﾄ</v>
      </c>
      <c r="P62" s="193"/>
      <c r="Q62" s="193"/>
      <c r="R62" s="193"/>
      <c r="S62" s="126"/>
      <c r="T62" s="193" t="s">
        <v>111</v>
      </c>
      <c r="U62" s="193"/>
      <c r="V62" s="193"/>
      <c r="W62" s="193"/>
      <c r="X62" s="193"/>
      <c r="Y62" s="193"/>
      <c r="Z62" s="194"/>
      <c r="AA62" s="195"/>
      <c r="AB62" s="196"/>
      <c r="AC62" s="443" t="str">
        <f>BE5</f>
        <v>R２年  ３月２０日</v>
      </c>
      <c r="AD62" s="444"/>
      <c r="AE62" s="444"/>
      <c r="AF62" s="444"/>
      <c r="AG62" s="444"/>
      <c r="AH62" s="444"/>
      <c r="AI62" s="444"/>
      <c r="AJ62" s="444"/>
      <c r="AK62" s="445"/>
      <c r="AL62" s="446" t="s">
        <v>110</v>
      </c>
      <c r="AM62" s="422"/>
      <c r="AN62" s="422"/>
      <c r="AO62" s="422"/>
      <c r="AP62" s="192" t="str">
        <f>BH8</f>
        <v>荒神山A2ｺｰﾄ</v>
      </c>
      <c r="AQ62" s="193"/>
      <c r="AR62" s="193"/>
      <c r="AS62" s="193"/>
      <c r="AT62" s="126"/>
      <c r="AU62" s="193" t="s">
        <v>111</v>
      </c>
      <c r="AV62" s="193"/>
      <c r="AW62" s="193"/>
      <c r="AX62" s="193"/>
      <c r="AY62" s="193"/>
      <c r="AZ62" s="193"/>
      <c r="BA62" s="194"/>
      <c r="BB62" s="126"/>
      <c r="BC62" s="126"/>
      <c r="BD62" s="126"/>
      <c r="BE62" s="126"/>
      <c r="BF62" s="126"/>
      <c r="BG62" s="126"/>
      <c r="BH62" s="126"/>
      <c r="BI62" s="126"/>
    </row>
    <row r="63" spans="1:61" ht="12.6" customHeight="1" thickBot="1" x14ac:dyDescent="0.2">
      <c r="A63" s="189"/>
      <c r="B63" s="447" t="s">
        <v>112</v>
      </c>
      <c r="C63" s="448"/>
      <c r="D63" s="448"/>
      <c r="E63" s="449"/>
      <c r="F63" s="431" t="str">
        <f>BD16</f>
        <v>11：20～</v>
      </c>
      <c r="G63" s="431"/>
      <c r="H63" s="431"/>
      <c r="I63" s="431"/>
      <c r="J63" s="432"/>
      <c r="K63" s="433" t="s">
        <v>113</v>
      </c>
      <c r="L63" s="434"/>
      <c r="M63" s="434"/>
      <c r="N63" s="434"/>
      <c r="O63" s="434"/>
      <c r="P63" s="435"/>
      <c r="Q63" s="436" t="s">
        <v>114</v>
      </c>
      <c r="R63" s="437"/>
      <c r="S63" s="438"/>
      <c r="T63" s="439" t="s">
        <v>115</v>
      </c>
      <c r="U63" s="439"/>
      <c r="V63" s="439"/>
      <c r="W63" s="439"/>
      <c r="X63" s="439"/>
      <c r="Y63" s="439"/>
      <c r="Z63" s="440"/>
      <c r="AA63" s="195"/>
      <c r="AB63" s="196"/>
      <c r="AC63" s="447" t="s">
        <v>112</v>
      </c>
      <c r="AD63" s="448"/>
      <c r="AE63" s="448"/>
      <c r="AF63" s="449"/>
      <c r="AG63" s="431" t="str">
        <f>BD16</f>
        <v>11：20～</v>
      </c>
      <c r="AH63" s="431"/>
      <c r="AI63" s="431"/>
      <c r="AJ63" s="431"/>
      <c r="AK63" s="432"/>
      <c r="AL63" s="433" t="s">
        <v>113</v>
      </c>
      <c r="AM63" s="434"/>
      <c r="AN63" s="434"/>
      <c r="AO63" s="434"/>
      <c r="AP63" s="434"/>
      <c r="AQ63" s="435"/>
      <c r="AR63" s="436" t="s">
        <v>114</v>
      </c>
      <c r="AS63" s="437"/>
      <c r="AT63" s="438"/>
      <c r="AU63" s="439" t="s">
        <v>115</v>
      </c>
      <c r="AV63" s="439"/>
      <c r="AW63" s="439"/>
      <c r="AX63" s="439"/>
      <c r="AY63" s="439"/>
      <c r="AZ63" s="439"/>
      <c r="BA63" s="440"/>
      <c r="BB63" s="126"/>
      <c r="BC63" s="126"/>
      <c r="BD63" s="126"/>
      <c r="BE63" s="126"/>
      <c r="BF63" s="126"/>
      <c r="BG63" s="126"/>
      <c r="BH63" s="126"/>
      <c r="BI63" s="126"/>
    </row>
    <row r="64" spans="1:61" ht="12.6" customHeight="1" x14ac:dyDescent="0.15">
      <c r="A64" s="189"/>
      <c r="B64" s="441" t="s">
        <v>118</v>
      </c>
      <c r="C64" s="421"/>
      <c r="D64" s="421"/>
      <c r="E64" s="442"/>
      <c r="F64" s="414" t="str">
        <f>BE16</f>
        <v>旭森A</v>
      </c>
      <c r="G64" s="415"/>
      <c r="H64" s="415"/>
      <c r="I64" s="415"/>
      <c r="J64" s="415"/>
      <c r="K64" s="415"/>
      <c r="L64" s="416"/>
      <c r="M64" s="420" t="s">
        <v>119</v>
      </c>
      <c r="N64" s="421"/>
      <c r="O64" s="421"/>
      <c r="P64" s="423" t="str">
        <f>BF16</f>
        <v>愛知</v>
      </c>
      <c r="Q64" s="415"/>
      <c r="R64" s="415"/>
      <c r="S64" s="415"/>
      <c r="T64" s="415"/>
      <c r="U64" s="415"/>
      <c r="V64" s="424"/>
      <c r="W64" s="427" t="s">
        <v>118</v>
      </c>
      <c r="X64" s="421"/>
      <c r="Y64" s="421"/>
      <c r="Z64" s="428"/>
      <c r="AA64" s="195"/>
      <c r="AB64" s="196"/>
      <c r="AC64" s="441" t="s">
        <v>118</v>
      </c>
      <c r="AD64" s="421"/>
      <c r="AE64" s="421"/>
      <c r="AF64" s="442"/>
      <c r="AG64" s="414" t="str">
        <f>BH16</f>
        <v>城東</v>
      </c>
      <c r="AH64" s="415"/>
      <c r="AI64" s="415"/>
      <c r="AJ64" s="415"/>
      <c r="AK64" s="415"/>
      <c r="AL64" s="415"/>
      <c r="AM64" s="416"/>
      <c r="AN64" s="420" t="s">
        <v>119</v>
      </c>
      <c r="AO64" s="421"/>
      <c r="AP64" s="421"/>
      <c r="AQ64" s="423" t="str">
        <f>BI16</f>
        <v>豊栄</v>
      </c>
      <c r="AR64" s="415"/>
      <c r="AS64" s="415"/>
      <c r="AT64" s="415"/>
      <c r="AU64" s="415"/>
      <c r="AV64" s="415"/>
      <c r="AW64" s="424"/>
      <c r="AX64" s="427" t="s">
        <v>118</v>
      </c>
      <c r="AY64" s="421"/>
      <c r="AZ64" s="421"/>
      <c r="BA64" s="428"/>
      <c r="BB64" s="126"/>
      <c r="BC64" s="126"/>
      <c r="BD64" s="126"/>
      <c r="BE64" s="126"/>
      <c r="BF64" s="126"/>
      <c r="BG64" s="126"/>
      <c r="BH64" s="126"/>
      <c r="BI64" s="126"/>
    </row>
    <row r="65" spans="1:61" ht="12.6" customHeight="1" x14ac:dyDescent="0.15">
      <c r="A65" s="189"/>
      <c r="B65" s="429" t="s">
        <v>120</v>
      </c>
      <c r="C65" s="411"/>
      <c r="D65" s="411" t="s">
        <v>121</v>
      </c>
      <c r="E65" s="430"/>
      <c r="F65" s="417"/>
      <c r="G65" s="418"/>
      <c r="H65" s="418"/>
      <c r="I65" s="418"/>
      <c r="J65" s="418"/>
      <c r="K65" s="418"/>
      <c r="L65" s="419"/>
      <c r="M65" s="422"/>
      <c r="N65" s="422"/>
      <c r="O65" s="422"/>
      <c r="P65" s="425"/>
      <c r="Q65" s="418"/>
      <c r="R65" s="418"/>
      <c r="S65" s="418"/>
      <c r="T65" s="418"/>
      <c r="U65" s="418"/>
      <c r="V65" s="426"/>
      <c r="W65" s="410" t="s">
        <v>120</v>
      </c>
      <c r="X65" s="411"/>
      <c r="Y65" s="411" t="s">
        <v>121</v>
      </c>
      <c r="Z65" s="412"/>
      <c r="AA65" s="195"/>
      <c r="AB65" s="196"/>
      <c r="AC65" s="429" t="s">
        <v>120</v>
      </c>
      <c r="AD65" s="411"/>
      <c r="AE65" s="411" t="s">
        <v>121</v>
      </c>
      <c r="AF65" s="430"/>
      <c r="AG65" s="417"/>
      <c r="AH65" s="418"/>
      <c r="AI65" s="418"/>
      <c r="AJ65" s="418"/>
      <c r="AK65" s="418"/>
      <c r="AL65" s="418"/>
      <c r="AM65" s="419"/>
      <c r="AN65" s="422"/>
      <c r="AO65" s="422"/>
      <c r="AP65" s="422"/>
      <c r="AQ65" s="425"/>
      <c r="AR65" s="418"/>
      <c r="AS65" s="418"/>
      <c r="AT65" s="418"/>
      <c r="AU65" s="418"/>
      <c r="AV65" s="418"/>
      <c r="AW65" s="426"/>
      <c r="AX65" s="410" t="s">
        <v>120</v>
      </c>
      <c r="AY65" s="411"/>
      <c r="AZ65" s="411" t="s">
        <v>121</v>
      </c>
      <c r="BA65" s="412"/>
      <c r="BB65" s="126"/>
      <c r="BC65" s="126"/>
      <c r="BD65" s="126"/>
      <c r="BE65" s="126"/>
      <c r="BF65" s="126"/>
      <c r="BG65" s="126"/>
      <c r="BH65" s="126"/>
      <c r="BI65" s="126"/>
    </row>
    <row r="66" spans="1:61" ht="12" customHeight="1" x14ac:dyDescent="0.15">
      <c r="A66" s="189"/>
      <c r="B66" s="413"/>
      <c r="C66" s="399"/>
      <c r="D66" s="399"/>
      <c r="E66" s="402"/>
      <c r="F66" s="403" t="s">
        <v>123</v>
      </c>
      <c r="G66" s="404"/>
      <c r="H66" s="404"/>
      <c r="I66" s="404"/>
      <c r="J66" s="404"/>
      <c r="K66" s="405"/>
      <c r="L66" s="197"/>
      <c r="M66" s="406" t="s">
        <v>124</v>
      </c>
      <c r="N66" s="406"/>
      <c r="O66" s="406"/>
      <c r="P66" s="198"/>
      <c r="Q66" s="403" t="s">
        <v>123</v>
      </c>
      <c r="R66" s="404"/>
      <c r="S66" s="404"/>
      <c r="T66" s="404"/>
      <c r="U66" s="404"/>
      <c r="V66" s="407"/>
      <c r="W66" s="408"/>
      <c r="X66" s="399"/>
      <c r="Y66" s="399"/>
      <c r="Z66" s="409"/>
      <c r="AA66" s="195"/>
      <c r="AB66" s="196"/>
      <c r="AC66" s="413"/>
      <c r="AD66" s="399"/>
      <c r="AE66" s="399"/>
      <c r="AF66" s="402"/>
      <c r="AG66" s="403" t="s">
        <v>123</v>
      </c>
      <c r="AH66" s="404"/>
      <c r="AI66" s="404"/>
      <c r="AJ66" s="404"/>
      <c r="AK66" s="404"/>
      <c r="AL66" s="405"/>
      <c r="AM66" s="197"/>
      <c r="AN66" s="406" t="s">
        <v>124</v>
      </c>
      <c r="AO66" s="406"/>
      <c r="AP66" s="406"/>
      <c r="AQ66" s="198"/>
      <c r="AR66" s="403" t="s">
        <v>123</v>
      </c>
      <c r="AS66" s="404"/>
      <c r="AT66" s="404"/>
      <c r="AU66" s="404"/>
      <c r="AV66" s="404"/>
      <c r="AW66" s="407"/>
      <c r="AX66" s="408"/>
      <c r="AY66" s="399"/>
      <c r="AZ66" s="399"/>
      <c r="BA66" s="409"/>
      <c r="BB66" s="126"/>
      <c r="BC66" s="126"/>
      <c r="BD66" s="126"/>
      <c r="BE66" s="126"/>
      <c r="BF66" s="126"/>
      <c r="BG66" s="126"/>
      <c r="BH66" s="126"/>
      <c r="BI66" s="126"/>
    </row>
    <row r="67" spans="1:61" ht="12" customHeight="1" x14ac:dyDescent="0.15">
      <c r="A67" s="189"/>
      <c r="B67" s="374"/>
      <c r="C67" s="367"/>
      <c r="D67" s="367"/>
      <c r="E67" s="375"/>
      <c r="F67" s="398"/>
      <c r="G67" s="399"/>
      <c r="H67" s="399"/>
      <c r="I67" s="399"/>
      <c r="J67" s="399"/>
      <c r="K67" s="399"/>
      <c r="L67" s="399"/>
      <c r="M67" s="400" t="s">
        <v>125</v>
      </c>
      <c r="N67" s="400"/>
      <c r="O67" s="400"/>
      <c r="P67" s="399"/>
      <c r="Q67" s="399"/>
      <c r="R67" s="399"/>
      <c r="S67" s="399"/>
      <c r="T67" s="399"/>
      <c r="U67" s="399"/>
      <c r="V67" s="401"/>
      <c r="W67" s="366"/>
      <c r="X67" s="367"/>
      <c r="Y67" s="367"/>
      <c r="Z67" s="368"/>
      <c r="AA67" s="195"/>
      <c r="AB67" s="196"/>
      <c r="AC67" s="374"/>
      <c r="AD67" s="367"/>
      <c r="AE67" s="367"/>
      <c r="AF67" s="375"/>
      <c r="AG67" s="398"/>
      <c r="AH67" s="399"/>
      <c r="AI67" s="399"/>
      <c r="AJ67" s="399"/>
      <c r="AK67" s="399"/>
      <c r="AL67" s="399"/>
      <c r="AM67" s="399"/>
      <c r="AN67" s="400" t="s">
        <v>125</v>
      </c>
      <c r="AO67" s="400"/>
      <c r="AP67" s="400"/>
      <c r="AQ67" s="399"/>
      <c r="AR67" s="399"/>
      <c r="AS67" s="399"/>
      <c r="AT67" s="399"/>
      <c r="AU67" s="399"/>
      <c r="AV67" s="399"/>
      <c r="AW67" s="401"/>
      <c r="AX67" s="366"/>
      <c r="AY67" s="367"/>
      <c r="AZ67" s="367"/>
      <c r="BA67" s="368"/>
      <c r="BB67" s="126"/>
      <c r="BC67" s="126"/>
      <c r="BD67" s="126"/>
      <c r="BE67" s="126"/>
      <c r="BF67" s="126"/>
      <c r="BG67" s="126"/>
      <c r="BH67" s="126"/>
      <c r="BI67" s="126"/>
    </row>
    <row r="68" spans="1:61" ht="12" customHeight="1" x14ac:dyDescent="0.15">
      <c r="A68" s="189"/>
      <c r="B68" s="374"/>
      <c r="C68" s="367"/>
      <c r="D68" s="367"/>
      <c r="E68" s="375"/>
      <c r="F68" s="391"/>
      <c r="G68" s="367"/>
      <c r="H68" s="367"/>
      <c r="I68" s="367"/>
      <c r="J68" s="367"/>
      <c r="K68" s="367"/>
      <c r="L68" s="367"/>
      <c r="M68" s="394"/>
      <c r="N68" s="394"/>
      <c r="O68" s="394"/>
      <c r="P68" s="367"/>
      <c r="Q68" s="367"/>
      <c r="R68" s="367"/>
      <c r="S68" s="367"/>
      <c r="T68" s="367"/>
      <c r="U68" s="367"/>
      <c r="V68" s="396"/>
      <c r="W68" s="366"/>
      <c r="X68" s="367"/>
      <c r="Y68" s="367"/>
      <c r="Z68" s="368"/>
      <c r="AA68" s="195"/>
      <c r="AB68" s="196"/>
      <c r="AC68" s="374"/>
      <c r="AD68" s="367"/>
      <c r="AE68" s="367"/>
      <c r="AF68" s="375"/>
      <c r="AG68" s="391"/>
      <c r="AH68" s="367"/>
      <c r="AI68" s="367"/>
      <c r="AJ68" s="367"/>
      <c r="AK68" s="367"/>
      <c r="AL68" s="367"/>
      <c r="AM68" s="367"/>
      <c r="AN68" s="394"/>
      <c r="AO68" s="394"/>
      <c r="AP68" s="394"/>
      <c r="AQ68" s="367"/>
      <c r="AR68" s="367"/>
      <c r="AS68" s="367"/>
      <c r="AT68" s="367"/>
      <c r="AU68" s="367"/>
      <c r="AV68" s="367"/>
      <c r="AW68" s="396"/>
      <c r="AX68" s="366"/>
      <c r="AY68" s="367"/>
      <c r="AZ68" s="367"/>
      <c r="BA68" s="368"/>
      <c r="BB68" s="126"/>
      <c r="BC68" s="126"/>
      <c r="BD68" s="126"/>
      <c r="BE68" s="126"/>
      <c r="BF68" s="126"/>
      <c r="BG68" s="126"/>
      <c r="BH68" s="126"/>
      <c r="BI68" s="126"/>
    </row>
    <row r="69" spans="1:61" ht="12" customHeight="1" x14ac:dyDescent="0.15">
      <c r="A69" s="189"/>
      <c r="B69" s="374"/>
      <c r="C69" s="367"/>
      <c r="D69" s="367"/>
      <c r="E69" s="375"/>
      <c r="F69" s="391"/>
      <c r="G69" s="367"/>
      <c r="H69" s="367"/>
      <c r="I69" s="367"/>
      <c r="J69" s="367"/>
      <c r="K69" s="367"/>
      <c r="L69" s="367"/>
      <c r="M69" s="394"/>
      <c r="N69" s="394"/>
      <c r="O69" s="394"/>
      <c r="P69" s="367"/>
      <c r="Q69" s="367"/>
      <c r="R69" s="367"/>
      <c r="S69" s="367"/>
      <c r="T69" s="367"/>
      <c r="U69" s="367"/>
      <c r="V69" s="396"/>
      <c r="W69" s="366"/>
      <c r="X69" s="367"/>
      <c r="Y69" s="367"/>
      <c r="Z69" s="368"/>
      <c r="AA69" s="189"/>
      <c r="AB69" s="190"/>
      <c r="AC69" s="374"/>
      <c r="AD69" s="367"/>
      <c r="AE69" s="367"/>
      <c r="AF69" s="375"/>
      <c r="AG69" s="391"/>
      <c r="AH69" s="367"/>
      <c r="AI69" s="367"/>
      <c r="AJ69" s="367"/>
      <c r="AK69" s="367"/>
      <c r="AL69" s="367"/>
      <c r="AM69" s="367"/>
      <c r="AN69" s="394"/>
      <c r="AO69" s="394"/>
      <c r="AP69" s="394"/>
      <c r="AQ69" s="367"/>
      <c r="AR69" s="367"/>
      <c r="AS69" s="367"/>
      <c r="AT69" s="367"/>
      <c r="AU69" s="367"/>
      <c r="AV69" s="367"/>
      <c r="AW69" s="396"/>
      <c r="AX69" s="366"/>
      <c r="AY69" s="367"/>
      <c r="AZ69" s="367"/>
      <c r="BA69" s="368"/>
      <c r="BB69" s="126"/>
      <c r="BC69" s="126"/>
      <c r="BD69" s="126"/>
      <c r="BE69" s="126"/>
      <c r="BF69" s="126"/>
      <c r="BG69" s="126"/>
      <c r="BH69" s="126"/>
      <c r="BI69" s="126"/>
    </row>
    <row r="70" spans="1:61" ht="12" customHeight="1" x14ac:dyDescent="0.15">
      <c r="A70" s="189"/>
      <c r="B70" s="374"/>
      <c r="C70" s="367"/>
      <c r="D70" s="367"/>
      <c r="E70" s="375"/>
      <c r="F70" s="391"/>
      <c r="G70" s="367"/>
      <c r="H70" s="367"/>
      <c r="I70" s="367"/>
      <c r="J70" s="367"/>
      <c r="K70" s="367"/>
      <c r="L70" s="367"/>
      <c r="M70" s="394"/>
      <c r="N70" s="394"/>
      <c r="O70" s="394"/>
      <c r="P70" s="367"/>
      <c r="Q70" s="367"/>
      <c r="R70" s="367"/>
      <c r="S70" s="367"/>
      <c r="T70" s="367"/>
      <c r="U70" s="367"/>
      <c r="V70" s="396"/>
      <c r="W70" s="366"/>
      <c r="X70" s="367"/>
      <c r="Y70" s="367"/>
      <c r="Z70" s="368"/>
      <c r="AA70" s="195"/>
      <c r="AB70" s="196"/>
      <c r="AC70" s="374"/>
      <c r="AD70" s="367"/>
      <c r="AE70" s="367"/>
      <c r="AF70" s="375"/>
      <c r="AG70" s="391"/>
      <c r="AH70" s="367"/>
      <c r="AI70" s="367"/>
      <c r="AJ70" s="367"/>
      <c r="AK70" s="367"/>
      <c r="AL70" s="367"/>
      <c r="AM70" s="367"/>
      <c r="AN70" s="394"/>
      <c r="AO70" s="394"/>
      <c r="AP70" s="394"/>
      <c r="AQ70" s="367"/>
      <c r="AR70" s="367"/>
      <c r="AS70" s="367"/>
      <c r="AT70" s="367"/>
      <c r="AU70" s="367"/>
      <c r="AV70" s="367"/>
      <c r="AW70" s="396"/>
      <c r="AX70" s="366"/>
      <c r="AY70" s="367"/>
      <c r="AZ70" s="367"/>
      <c r="BA70" s="368"/>
      <c r="BB70" s="126"/>
      <c r="BC70" s="126"/>
      <c r="BD70" s="126"/>
      <c r="BE70" s="126"/>
      <c r="BF70" s="126"/>
      <c r="BG70" s="126"/>
      <c r="BH70" s="126"/>
      <c r="BI70" s="126"/>
    </row>
    <row r="71" spans="1:61" ht="12" customHeight="1" x14ac:dyDescent="0.15">
      <c r="A71" s="189"/>
      <c r="B71" s="374"/>
      <c r="C71" s="367"/>
      <c r="D71" s="367"/>
      <c r="E71" s="375"/>
      <c r="F71" s="391"/>
      <c r="G71" s="367"/>
      <c r="H71" s="367"/>
      <c r="I71" s="367"/>
      <c r="J71" s="367"/>
      <c r="K71" s="367"/>
      <c r="L71" s="367"/>
      <c r="M71" s="394" t="s">
        <v>130</v>
      </c>
      <c r="N71" s="394"/>
      <c r="O71" s="394"/>
      <c r="P71" s="367"/>
      <c r="Q71" s="367"/>
      <c r="R71" s="367"/>
      <c r="S71" s="367"/>
      <c r="T71" s="367"/>
      <c r="U71" s="367"/>
      <c r="V71" s="396"/>
      <c r="W71" s="366"/>
      <c r="X71" s="367"/>
      <c r="Y71" s="367"/>
      <c r="Z71" s="368"/>
      <c r="AA71" s="195"/>
      <c r="AB71" s="196"/>
      <c r="AC71" s="374"/>
      <c r="AD71" s="367"/>
      <c r="AE71" s="367"/>
      <c r="AF71" s="375"/>
      <c r="AG71" s="391"/>
      <c r="AH71" s="367"/>
      <c r="AI71" s="367"/>
      <c r="AJ71" s="367"/>
      <c r="AK71" s="367"/>
      <c r="AL71" s="367"/>
      <c r="AM71" s="367"/>
      <c r="AN71" s="394" t="s">
        <v>130</v>
      </c>
      <c r="AO71" s="394"/>
      <c r="AP71" s="394"/>
      <c r="AQ71" s="367"/>
      <c r="AR71" s="367"/>
      <c r="AS71" s="367"/>
      <c r="AT71" s="367"/>
      <c r="AU71" s="367"/>
      <c r="AV71" s="367"/>
      <c r="AW71" s="396"/>
      <c r="AX71" s="366"/>
      <c r="AY71" s="367"/>
      <c r="AZ71" s="367"/>
      <c r="BA71" s="368"/>
      <c r="BB71" s="126"/>
      <c r="BC71" s="126"/>
      <c r="BD71" s="126"/>
      <c r="BE71" s="126"/>
      <c r="BF71" s="126"/>
      <c r="BG71" s="126"/>
      <c r="BH71" s="126"/>
      <c r="BI71" s="126"/>
    </row>
    <row r="72" spans="1:61" ht="12" customHeight="1" x14ac:dyDescent="0.15">
      <c r="A72" s="189"/>
      <c r="B72" s="374"/>
      <c r="C72" s="367"/>
      <c r="D72" s="367"/>
      <c r="E72" s="375"/>
      <c r="F72" s="391"/>
      <c r="G72" s="367"/>
      <c r="H72" s="367"/>
      <c r="I72" s="367"/>
      <c r="J72" s="367"/>
      <c r="K72" s="367"/>
      <c r="L72" s="367"/>
      <c r="M72" s="394"/>
      <c r="N72" s="394"/>
      <c r="O72" s="394"/>
      <c r="P72" s="367"/>
      <c r="Q72" s="367"/>
      <c r="R72" s="367"/>
      <c r="S72" s="367"/>
      <c r="T72" s="367"/>
      <c r="U72" s="367"/>
      <c r="V72" s="396"/>
      <c r="W72" s="366"/>
      <c r="X72" s="367"/>
      <c r="Y72" s="367"/>
      <c r="Z72" s="368"/>
      <c r="AA72" s="195"/>
      <c r="AB72" s="196"/>
      <c r="AC72" s="374"/>
      <c r="AD72" s="367"/>
      <c r="AE72" s="367"/>
      <c r="AF72" s="375"/>
      <c r="AG72" s="391"/>
      <c r="AH72" s="367"/>
      <c r="AI72" s="367"/>
      <c r="AJ72" s="367"/>
      <c r="AK72" s="367"/>
      <c r="AL72" s="367"/>
      <c r="AM72" s="367"/>
      <c r="AN72" s="394"/>
      <c r="AO72" s="394"/>
      <c r="AP72" s="394"/>
      <c r="AQ72" s="367"/>
      <c r="AR72" s="367"/>
      <c r="AS72" s="367"/>
      <c r="AT72" s="367"/>
      <c r="AU72" s="367"/>
      <c r="AV72" s="367"/>
      <c r="AW72" s="396"/>
      <c r="AX72" s="366"/>
      <c r="AY72" s="367"/>
      <c r="AZ72" s="367"/>
      <c r="BA72" s="368"/>
      <c r="BB72" s="126"/>
      <c r="BC72" s="126"/>
      <c r="BD72" s="126"/>
      <c r="BE72" s="126"/>
      <c r="BF72" s="126"/>
      <c r="BG72" s="126"/>
      <c r="BH72" s="126"/>
      <c r="BI72" s="126"/>
    </row>
    <row r="73" spans="1:61" ht="12" customHeight="1" x14ac:dyDescent="0.15">
      <c r="A73" s="189"/>
      <c r="B73" s="374"/>
      <c r="C73" s="367"/>
      <c r="D73" s="367"/>
      <c r="E73" s="375"/>
      <c r="F73" s="391"/>
      <c r="G73" s="367"/>
      <c r="H73" s="367"/>
      <c r="I73" s="367"/>
      <c r="J73" s="367"/>
      <c r="K73" s="367"/>
      <c r="L73" s="367"/>
      <c r="M73" s="394"/>
      <c r="N73" s="394"/>
      <c r="O73" s="394"/>
      <c r="P73" s="367"/>
      <c r="Q73" s="367"/>
      <c r="R73" s="367"/>
      <c r="S73" s="367"/>
      <c r="T73" s="367"/>
      <c r="U73" s="367"/>
      <c r="V73" s="396"/>
      <c r="W73" s="366"/>
      <c r="X73" s="367"/>
      <c r="Y73" s="367"/>
      <c r="Z73" s="368"/>
      <c r="AA73" s="195"/>
      <c r="AB73" s="196"/>
      <c r="AC73" s="374"/>
      <c r="AD73" s="367"/>
      <c r="AE73" s="367"/>
      <c r="AF73" s="375"/>
      <c r="AG73" s="391"/>
      <c r="AH73" s="367"/>
      <c r="AI73" s="367"/>
      <c r="AJ73" s="367"/>
      <c r="AK73" s="367"/>
      <c r="AL73" s="367"/>
      <c r="AM73" s="367"/>
      <c r="AN73" s="394"/>
      <c r="AO73" s="394"/>
      <c r="AP73" s="394"/>
      <c r="AQ73" s="367"/>
      <c r="AR73" s="367"/>
      <c r="AS73" s="367"/>
      <c r="AT73" s="367"/>
      <c r="AU73" s="367"/>
      <c r="AV73" s="367"/>
      <c r="AW73" s="396"/>
      <c r="AX73" s="366"/>
      <c r="AY73" s="367"/>
      <c r="AZ73" s="367"/>
      <c r="BA73" s="368"/>
      <c r="BB73" s="126"/>
      <c r="BC73" s="126"/>
      <c r="BD73" s="126"/>
      <c r="BE73" s="126"/>
      <c r="BF73" s="126"/>
      <c r="BG73" s="126"/>
      <c r="BH73" s="126"/>
      <c r="BI73" s="126"/>
    </row>
    <row r="74" spans="1:61" ht="12" customHeight="1" x14ac:dyDescent="0.15">
      <c r="A74" s="189"/>
      <c r="B74" s="374"/>
      <c r="C74" s="367"/>
      <c r="D74" s="367"/>
      <c r="E74" s="375"/>
      <c r="F74" s="392"/>
      <c r="G74" s="393"/>
      <c r="H74" s="393"/>
      <c r="I74" s="393"/>
      <c r="J74" s="393"/>
      <c r="K74" s="393"/>
      <c r="L74" s="393"/>
      <c r="M74" s="395"/>
      <c r="N74" s="395"/>
      <c r="O74" s="395"/>
      <c r="P74" s="393"/>
      <c r="Q74" s="393"/>
      <c r="R74" s="393"/>
      <c r="S74" s="393"/>
      <c r="T74" s="393"/>
      <c r="U74" s="393"/>
      <c r="V74" s="397"/>
      <c r="W74" s="366"/>
      <c r="X74" s="367"/>
      <c r="Y74" s="367"/>
      <c r="Z74" s="368"/>
      <c r="AA74" s="195"/>
      <c r="AB74" s="196"/>
      <c r="AC74" s="374"/>
      <c r="AD74" s="367"/>
      <c r="AE74" s="367"/>
      <c r="AF74" s="375"/>
      <c r="AG74" s="392"/>
      <c r="AH74" s="393"/>
      <c r="AI74" s="393"/>
      <c r="AJ74" s="393"/>
      <c r="AK74" s="393"/>
      <c r="AL74" s="393"/>
      <c r="AM74" s="393"/>
      <c r="AN74" s="395"/>
      <c r="AO74" s="395"/>
      <c r="AP74" s="395"/>
      <c r="AQ74" s="393"/>
      <c r="AR74" s="393"/>
      <c r="AS74" s="393"/>
      <c r="AT74" s="393"/>
      <c r="AU74" s="393"/>
      <c r="AV74" s="393"/>
      <c r="AW74" s="397"/>
      <c r="AX74" s="366"/>
      <c r="AY74" s="367"/>
      <c r="AZ74" s="367"/>
      <c r="BA74" s="368"/>
      <c r="BB74" s="126"/>
      <c r="BC74" s="126"/>
      <c r="BD74" s="126"/>
      <c r="BE74" s="126"/>
      <c r="BF74" s="126"/>
      <c r="BG74" s="126"/>
      <c r="BH74" s="126"/>
      <c r="BI74" s="126"/>
    </row>
    <row r="75" spans="1:61" ht="12" customHeight="1" x14ac:dyDescent="0.15">
      <c r="A75" s="189"/>
      <c r="B75" s="374"/>
      <c r="C75" s="367"/>
      <c r="D75" s="367"/>
      <c r="E75" s="375"/>
      <c r="F75" s="376"/>
      <c r="G75" s="377"/>
      <c r="H75" s="377"/>
      <c r="I75" s="377"/>
      <c r="J75" s="377"/>
      <c r="K75" s="377"/>
      <c r="L75" s="378"/>
      <c r="M75" s="385" t="s">
        <v>133</v>
      </c>
      <c r="N75" s="377"/>
      <c r="O75" s="378"/>
      <c r="P75" s="385"/>
      <c r="Q75" s="377"/>
      <c r="R75" s="377"/>
      <c r="S75" s="377"/>
      <c r="T75" s="377"/>
      <c r="U75" s="377"/>
      <c r="V75" s="388"/>
      <c r="W75" s="366"/>
      <c r="X75" s="367"/>
      <c r="Y75" s="367"/>
      <c r="Z75" s="368"/>
      <c r="AA75" s="195"/>
      <c r="AB75" s="196"/>
      <c r="AC75" s="374"/>
      <c r="AD75" s="367"/>
      <c r="AE75" s="367"/>
      <c r="AF75" s="375"/>
      <c r="AG75" s="376"/>
      <c r="AH75" s="377"/>
      <c r="AI75" s="377"/>
      <c r="AJ75" s="377"/>
      <c r="AK75" s="377"/>
      <c r="AL75" s="377"/>
      <c r="AM75" s="378"/>
      <c r="AN75" s="385" t="s">
        <v>133</v>
      </c>
      <c r="AO75" s="377"/>
      <c r="AP75" s="378"/>
      <c r="AQ75" s="385"/>
      <c r="AR75" s="377"/>
      <c r="AS75" s="377"/>
      <c r="AT75" s="377"/>
      <c r="AU75" s="377"/>
      <c r="AV75" s="377"/>
      <c r="AW75" s="388"/>
      <c r="AX75" s="366"/>
      <c r="AY75" s="367"/>
      <c r="AZ75" s="367"/>
      <c r="BA75" s="368"/>
      <c r="BB75" s="126"/>
      <c r="BC75" s="126"/>
      <c r="BD75" s="126"/>
      <c r="BE75" s="126"/>
      <c r="BF75" s="126"/>
      <c r="BG75" s="126"/>
      <c r="BH75" s="126"/>
      <c r="BI75" s="126"/>
    </row>
    <row r="76" spans="1:61" ht="12" customHeight="1" x14ac:dyDescent="0.15">
      <c r="A76" s="189"/>
      <c r="B76" s="374"/>
      <c r="C76" s="367"/>
      <c r="D76" s="367"/>
      <c r="E76" s="375"/>
      <c r="F76" s="379"/>
      <c r="G76" s="380"/>
      <c r="H76" s="380"/>
      <c r="I76" s="380"/>
      <c r="J76" s="380"/>
      <c r="K76" s="380"/>
      <c r="L76" s="381"/>
      <c r="M76" s="386"/>
      <c r="N76" s="380"/>
      <c r="O76" s="381"/>
      <c r="P76" s="386"/>
      <c r="Q76" s="380"/>
      <c r="R76" s="380"/>
      <c r="S76" s="380"/>
      <c r="T76" s="380"/>
      <c r="U76" s="380"/>
      <c r="V76" s="389"/>
      <c r="W76" s="366"/>
      <c r="X76" s="367"/>
      <c r="Y76" s="367"/>
      <c r="Z76" s="368"/>
      <c r="AA76" s="195"/>
      <c r="AB76" s="196"/>
      <c r="AC76" s="374"/>
      <c r="AD76" s="367"/>
      <c r="AE76" s="367"/>
      <c r="AF76" s="375"/>
      <c r="AG76" s="379"/>
      <c r="AH76" s="380"/>
      <c r="AI76" s="380"/>
      <c r="AJ76" s="380"/>
      <c r="AK76" s="380"/>
      <c r="AL76" s="380"/>
      <c r="AM76" s="381"/>
      <c r="AN76" s="386"/>
      <c r="AO76" s="380"/>
      <c r="AP76" s="381"/>
      <c r="AQ76" s="386"/>
      <c r="AR76" s="380"/>
      <c r="AS76" s="380"/>
      <c r="AT76" s="380"/>
      <c r="AU76" s="380"/>
      <c r="AV76" s="380"/>
      <c r="AW76" s="389"/>
      <c r="AX76" s="366"/>
      <c r="AY76" s="367"/>
      <c r="AZ76" s="367"/>
      <c r="BA76" s="368"/>
      <c r="BB76" s="126"/>
      <c r="BC76" s="126"/>
      <c r="BD76" s="126"/>
      <c r="BE76" s="126"/>
      <c r="BF76" s="126"/>
      <c r="BG76" s="126"/>
      <c r="BH76" s="126"/>
      <c r="BI76" s="126"/>
    </row>
    <row r="77" spans="1:61" ht="12" customHeight="1" x14ac:dyDescent="0.15">
      <c r="A77" s="189"/>
      <c r="B77" s="374"/>
      <c r="C77" s="367"/>
      <c r="D77" s="367"/>
      <c r="E77" s="375"/>
      <c r="F77" s="379"/>
      <c r="G77" s="380"/>
      <c r="H77" s="380"/>
      <c r="I77" s="380"/>
      <c r="J77" s="380"/>
      <c r="K77" s="380"/>
      <c r="L77" s="381"/>
      <c r="M77" s="386"/>
      <c r="N77" s="380"/>
      <c r="O77" s="381"/>
      <c r="P77" s="386"/>
      <c r="Q77" s="380"/>
      <c r="R77" s="380"/>
      <c r="S77" s="380"/>
      <c r="T77" s="380"/>
      <c r="U77" s="380"/>
      <c r="V77" s="389"/>
      <c r="W77" s="366"/>
      <c r="X77" s="367"/>
      <c r="Y77" s="367"/>
      <c r="Z77" s="368"/>
      <c r="AA77" s="195"/>
      <c r="AB77" s="196"/>
      <c r="AC77" s="374"/>
      <c r="AD77" s="367"/>
      <c r="AE77" s="367"/>
      <c r="AF77" s="375"/>
      <c r="AG77" s="379"/>
      <c r="AH77" s="380"/>
      <c r="AI77" s="380"/>
      <c r="AJ77" s="380"/>
      <c r="AK77" s="380"/>
      <c r="AL77" s="380"/>
      <c r="AM77" s="381"/>
      <c r="AN77" s="386"/>
      <c r="AO77" s="380"/>
      <c r="AP77" s="381"/>
      <c r="AQ77" s="386"/>
      <c r="AR77" s="380"/>
      <c r="AS77" s="380"/>
      <c r="AT77" s="380"/>
      <c r="AU77" s="380"/>
      <c r="AV77" s="380"/>
      <c r="AW77" s="389"/>
      <c r="AX77" s="366"/>
      <c r="AY77" s="367"/>
      <c r="AZ77" s="367"/>
      <c r="BA77" s="368"/>
      <c r="BB77" s="126"/>
      <c r="BC77" s="126"/>
      <c r="BD77" s="126"/>
      <c r="BE77" s="126"/>
      <c r="BF77" s="126"/>
      <c r="BG77" s="126"/>
      <c r="BH77" s="126"/>
      <c r="BI77" s="126"/>
    </row>
    <row r="78" spans="1:61" ht="12" customHeight="1" thickBot="1" x14ac:dyDescent="0.2">
      <c r="A78" s="189"/>
      <c r="B78" s="369"/>
      <c r="C78" s="370"/>
      <c r="D78" s="370"/>
      <c r="E78" s="371"/>
      <c r="F78" s="382"/>
      <c r="G78" s="383"/>
      <c r="H78" s="383"/>
      <c r="I78" s="383"/>
      <c r="J78" s="383"/>
      <c r="K78" s="383"/>
      <c r="L78" s="384"/>
      <c r="M78" s="387"/>
      <c r="N78" s="383"/>
      <c r="O78" s="384"/>
      <c r="P78" s="387"/>
      <c r="Q78" s="383"/>
      <c r="R78" s="383"/>
      <c r="S78" s="383"/>
      <c r="T78" s="383"/>
      <c r="U78" s="383"/>
      <c r="V78" s="390"/>
      <c r="W78" s="372"/>
      <c r="X78" s="370"/>
      <c r="Y78" s="370"/>
      <c r="Z78" s="373"/>
      <c r="AA78" s="189"/>
      <c r="AB78" s="210"/>
      <c r="AC78" s="369"/>
      <c r="AD78" s="370"/>
      <c r="AE78" s="370"/>
      <c r="AF78" s="371"/>
      <c r="AG78" s="382"/>
      <c r="AH78" s="383"/>
      <c r="AI78" s="383"/>
      <c r="AJ78" s="383"/>
      <c r="AK78" s="383"/>
      <c r="AL78" s="383"/>
      <c r="AM78" s="384"/>
      <c r="AN78" s="387"/>
      <c r="AO78" s="383"/>
      <c r="AP78" s="384"/>
      <c r="AQ78" s="387"/>
      <c r="AR78" s="383"/>
      <c r="AS78" s="383"/>
      <c r="AT78" s="383"/>
      <c r="AU78" s="383"/>
      <c r="AV78" s="383"/>
      <c r="AW78" s="390"/>
      <c r="AX78" s="372"/>
      <c r="AY78" s="370"/>
      <c r="AZ78" s="370"/>
      <c r="BA78" s="373"/>
      <c r="BB78" s="126"/>
      <c r="BC78" s="126"/>
      <c r="BD78" s="126"/>
      <c r="BE78" s="126"/>
      <c r="BF78" s="126"/>
      <c r="BG78" s="126"/>
      <c r="BH78" s="126"/>
      <c r="BI78" s="126"/>
    </row>
    <row r="79" spans="1:61" ht="14.45" customHeight="1" x14ac:dyDescent="0.15">
      <c r="A79" s="189"/>
      <c r="B79" s="450" t="s">
        <v>107</v>
      </c>
      <c r="C79" s="451"/>
      <c r="D79" s="451"/>
      <c r="E79" s="451"/>
      <c r="F79" s="451"/>
      <c r="G79" s="451"/>
      <c r="H79" s="451"/>
      <c r="I79" s="451"/>
      <c r="J79" s="452"/>
      <c r="K79" s="453" t="s">
        <v>108</v>
      </c>
      <c r="L79" s="421"/>
      <c r="M79" s="421"/>
      <c r="N79" s="421"/>
      <c r="O79" s="459" t="str">
        <f>BE3</f>
        <v>北部 U9リーグ戦 第３節</v>
      </c>
      <c r="P79" s="460"/>
      <c r="Q79" s="460"/>
      <c r="R79" s="460"/>
      <c r="S79" s="460"/>
      <c r="T79" s="460"/>
      <c r="U79" s="460"/>
      <c r="V79" s="460"/>
      <c r="W79" s="460"/>
      <c r="X79" s="460"/>
      <c r="Y79" s="460"/>
      <c r="Z79" s="461"/>
      <c r="AA79" s="189"/>
      <c r="AB79" s="190"/>
      <c r="AC79" s="450" t="s">
        <v>107</v>
      </c>
      <c r="AD79" s="451"/>
      <c r="AE79" s="451"/>
      <c r="AF79" s="451"/>
      <c r="AG79" s="451"/>
      <c r="AH79" s="451"/>
      <c r="AI79" s="451"/>
      <c r="AJ79" s="451"/>
      <c r="AK79" s="452"/>
      <c r="AL79" s="453" t="s">
        <v>108</v>
      </c>
      <c r="AM79" s="421"/>
      <c r="AN79" s="421"/>
      <c r="AO79" s="421"/>
      <c r="AP79" s="459" t="str">
        <f>O79</f>
        <v>北部 U9リーグ戦 第３節</v>
      </c>
      <c r="AQ79" s="460"/>
      <c r="AR79" s="460"/>
      <c r="AS79" s="460"/>
      <c r="AT79" s="460"/>
      <c r="AU79" s="460"/>
      <c r="AV79" s="460"/>
      <c r="AW79" s="460"/>
      <c r="AX79" s="460"/>
      <c r="AY79" s="460"/>
      <c r="AZ79" s="460"/>
      <c r="BA79" s="461"/>
      <c r="BB79" s="126"/>
      <c r="BC79" s="126"/>
      <c r="BD79" s="126"/>
      <c r="BE79" s="126"/>
      <c r="BF79" s="126"/>
      <c r="BG79" s="126"/>
      <c r="BH79" s="126"/>
      <c r="BI79" s="126"/>
    </row>
    <row r="80" spans="1:61" ht="14.45" customHeight="1" x14ac:dyDescent="0.15">
      <c r="A80" s="189"/>
      <c r="B80" s="443" t="str">
        <f>BE5</f>
        <v>R２年  ３月２０日</v>
      </c>
      <c r="C80" s="444"/>
      <c r="D80" s="444"/>
      <c r="E80" s="444"/>
      <c r="F80" s="444"/>
      <c r="G80" s="444"/>
      <c r="H80" s="444"/>
      <c r="I80" s="444"/>
      <c r="J80" s="445"/>
      <c r="K80" s="446" t="s">
        <v>110</v>
      </c>
      <c r="L80" s="422"/>
      <c r="M80" s="422"/>
      <c r="N80" s="422"/>
      <c r="O80" s="192" t="str">
        <f>BE8</f>
        <v>荒神山A1ｺｰﾄ</v>
      </c>
      <c r="P80" s="193"/>
      <c r="Q80" s="193"/>
      <c r="R80" s="193"/>
      <c r="S80" s="126"/>
      <c r="T80" s="193" t="s">
        <v>111</v>
      </c>
      <c r="U80" s="193"/>
      <c r="V80" s="193"/>
      <c r="W80" s="193"/>
      <c r="X80" s="193"/>
      <c r="Y80" s="193"/>
      <c r="Z80" s="194"/>
      <c r="AA80" s="195"/>
      <c r="AB80" s="196"/>
      <c r="AC80" s="443" t="str">
        <f>BE5</f>
        <v>R２年  ３月２０日</v>
      </c>
      <c r="AD80" s="444"/>
      <c r="AE80" s="444"/>
      <c r="AF80" s="444"/>
      <c r="AG80" s="444"/>
      <c r="AH80" s="444"/>
      <c r="AI80" s="444"/>
      <c r="AJ80" s="444"/>
      <c r="AK80" s="445"/>
      <c r="AL80" s="446" t="s">
        <v>110</v>
      </c>
      <c r="AM80" s="422"/>
      <c r="AN80" s="422"/>
      <c r="AO80" s="422"/>
      <c r="AP80" s="192" t="str">
        <f>BH8</f>
        <v>荒神山A2ｺｰﾄ</v>
      </c>
      <c r="AQ80" s="193"/>
      <c r="AR80" s="193"/>
      <c r="AS80" s="193"/>
      <c r="AT80" s="126"/>
      <c r="AU80" s="193" t="s">
        <v>111</v>
      </c>
      <c r="AV80" s="193"/>
      <c r="AW80" s="193"/>
      <c r="AX80" s="193"/>
      <c r="AY80" s="193"/>
      <c r="AZ80" s="193"/>
      <c r="BA80" s="194"/>
      <c r="BB80" s="126"/>
      <c r="BC80" s="126"/>
      <c r="BD80" s="126"/>
      <c r="BE80" s="126"/>
      <c r="BF80" s="126"/>
      <c r="BG80" s="126"/>
      <c r="BH80" s="126"/>
      <c r="BI80" s="126"/>
    </row>
    <row r="81" spans="1:61" ht="12.6" customHeight="1" thickBot="1" x14ac:dyDescent="0.2">
      <c r="A81" s="189"/>
      <c r="B81" s="447" t="s">
        <v>112</v>
      </c>
      <c r="C81" s="448"/>
      <c r="D81" s="448"/>
      <c r="E81" s="449"/>
      <c r="F81" s="431" t="str">
        <f>BD18</f>
        <v>12：20～</v>
      </c>
      <c r="G81" s="431"/>
      <c r="H81" s="431"/>
      <c r="I81" s="431"/>
      <c r="J81" s="432"/>
      <c r="K81" s="433" t="s">
        <v>113</v>
      </c>
      <c r="L81" s="434"/>
      <c r="M81" s="434"/>
      <c r="N81" s="434"/>
      <c r="O81" s="434"/>
      <c r="P81" s="435"/>
      <c r="Q81" s="436" t="s">
        <v>114</v>
      </c>
      <c r="R81" s="437"/>
      <c r="S81" s="438"/>
      <c r="T81" s="439" t="s">
        <v>115</v>
      </c>
      <c r="U81" s="439"/>
      <c r="V81" s="439"/>
      <c r="W81" s="439"/>
      <c r="X81" s="439"/>
      <c r="Y81" s="439"/>
      <c r="Z81" s="440"/>
      <c r="AA81" s="195"/>
      <c r="AB81" s="196"/>
      <c r="AC81" s="447" t="s">
        <v>112</v>
      </c>
      <c r="AD81" s="448"/>
      <c r="AE81" s="448"/>
      <c r="AF81" s="449"/>
      <c r="AG81" s="431" t="str">
        <f>BD18</f>
        <v>12：20～</v>
      </c>
      <c r="AH81" s="431"/>
      <c r="AI81" s="431"/>
      <c r="AJ81" s="431"/>
      <c r="AK81" s="432"/>
      <c r="AL81" s="433" t="s">
        <v>113</v>
      </c>
      <c r="AM81" s="434"/>
      <c r="AN81" s="434"/>
      <c r="AO81" s="434"/>
      <c r="AP81" s="434"/>
      <c r="AQ81" s="435"/>
      <c r="AR81" s="436" t="s">
        <v>114</v>
      </c>
      <c r="AS81" s="437"/>
      <c r="AT81" s="438"/>
      <c r="AU81" s="439" t="s">
        <v>115</v>
      </c>
      <c r="AV81" s="439"/>
      <c r="AW81" s="439"/>
      <c r="AX81" s="439"/>
      <c r="AY81" s="439"/>
      <c r="AZ81" s="439"/>
      <c r="BA81" s="440"/>
      <c r="BB81" s="126"/>
      <c r="BC81" s="126"/>
      <c r="BD81" s="126"/>
      <c r="BE81" s="126"/>
      <c r="BF81" s="126"/>
      <c r="BG81" s="126"/>
      <c r="BH81" s="126"/>
      <c r="BI81" s="126"/>
    </row>
    <row r="82" spans="1:61" ht="12.6" customHeight="1" x14ac:dyDescent="0.15">
      <c r="A82" s="189"/>
      <c r="B82" s="441" t="s">
        <v>118</v>
      </c>
      <c r="C82" s="421"/>
      <c r="D82" s="421"/>
      <c r="E82" s="442"/>
      <c r="F82" s="414" t="str">
        <f>BE18</f>
        <v>金城</v>
      </c>
      <c r="G82" s="415"/>
      <c r="H82" s="415"/>
      <c r="I82" s="415"/>
      <c r="J82" s="415"/>
      <c r="K82" s="415"/>
      <c r="L82" s="416"/>
      <c r="M82" s="420" t="s">
        <v>119</v>
      </c>
      <c r="N82" s="421"/>
      <c r="O82" s="421"/>
      <c r="P82" s="423" t="str">
        <f>BF18</f>
        <v>ﾌﾟﾗｲﾏﾘｰ</v>
      </c>
      <c r="Q82" s="415"/>
      <c r="R82" s="415"/>
      <c r="S82" s="415"/>
      <c r="T82" s="415"/>
      <c r="U82" s="415"/>
      <c r="V82" s="424"/>
      <c r="W82" s="427" t="s">
        <v>118</v>
      </c>
      <c r="X82" s="421"/>
      <c r="Y82" s="421"/>
      <c r="Z82" s="428"/>
      <c r="AA82" s="195"/>
      <c r="AB82" s="196"/>
      <c r="AC82" s="441" t="s">
        <v>118</v>
      </c>
      <c r="AD82" s="421"/>
      <c r="AE82" s="421"/>
      <c r="AF82" s="442"/>
      <c r="AG82" s="414" t="str">
        <f>BH18</f>
        <v>旭森A</v>
      </c>
      <c r="AH82" s="415"/>
      <c r="AI82" s="415"/>
      <c r="AJ82" s="415"/>
      <c r="AK82" s="415"/>
      <c r="AL82" s="415"/>
      <c r="AM82" s="416"/>
      <c r="AN82" s="420" t="s">
        <v>119</v>
      </c>
      <c r="AO82" s="421"/>
      <c r="AP82" s="421"/>
      <c r="AQ82" s="423" t="str">
        <f>BI18</f>
        <v>旭森B</v>
      </c>
      <c r="AR82" s="415"/>
      <c r="AS82" s="415"/>
      <c r="AT82" s="415"/>
      <c r="AU82" s="415"/>
      <c r="AV82" s="415"/>
      <c r="AW82" s="424"/>
      <c r="AX82" s="427" t="s">
        <v>118</v>
      </c>
      <c r="AY82" s="421"/>
      <c r="AZ82" s="421"/>
      <c r="BA82" s="428"/>
      <c r="BB82" s="126"/>
      <c r="BC82" s="126"/>
      <c r="BD82" s="126"/>
      <c r="BE82" s="126"/>
      <c r="BF82" s="126"/>
      <c r="BG82" s="126"/>
      <c r="BH82" s="126"/>
      <c r="BI82" s="126"/>
    </row>
    <row r="83" spans="1:61" ht="12.6" customHeight="1" x14ac:dyDescent="0.15">
      <c r="A83" s="189"/>
      <c r="B83" s="429" t="s">
        <v>120</v>
      </c>
      <c r="C83" s="411"/>
      <c r="D83" s="411" t="s">
        <v>121</v>
      </c>
      <c r="E83" s="430"/>
      <c r="F83" s="417"/>
      <c r="G83" s="418"/>
      <c r="H83" s="418"/>
      <c r="I83" s="418"/>
      <c r="J83" s="418"/>
      <c r="K83" s="418"/>
      <c r="L83" s="419"/>
      <c r="M83" s="422"/>
      <c r="N83" s="422"/>
      <c r="O83" s="422"/>
      <c r="P83" s="425"/>
      <c r="Q83" s="418"/>
      <c r="R83" s="418"/>
      <c r="S83" s="418"/>
      <c r="T83" s="418"/>
      <c r="U83" s="418"/>
      <c r="V83" s="426"/>
      <c r="W83" s="410" t="s">
        <v>120</v>
      </c>
      <c r="X83" s="411"/>
      <c r="Y83" s="411" t="s">
        <v>121</v>
      </c>
      <c r="Z83" s="412"/>
      <c r="AA83" s="195"/>
      <c r="AB83" s="196"/>
      <c r="AC83" s="429" t="s">
        <v>120</v>
      </c>
      <c r="AD83" s="411"/>
      <c r="AE83" s="411" t="s">
        <v>121</v>
      </c>
      <c r="AF83" s="430"/>
      <c r="AG83" s="417"/>
      <c r="AH83" s="418"/>
      <c r="AI83" s="418"/>
      <c r="AJ83" s="418"/>
      <c r="AK83" s="418"/>
      <c r="AL83" s="418"/>
      <c r="AM83" s="419"/>
      <c r="AN83" s="422"/>
      <c r="AO83" s="422"/>
      <c r="AP83" s="422"/>
      <c r="AQ83" s="425"/>
      <c r="AR83" s="418"/>
      <c r="AS83" s="418"/>
      <c r="AT83" s="418"/>
      <c r="AU83" s="418"/>
      <c r="AV83" s="418"/>
      <c r="AW83" s="426"/>
      <c r="AX83" s="410" t="s">
        <v>120</v>
      </c>
      <c r="AY83" s="411"/>
      <c r="AZ83" s="411" t="s">
        <v>121</v>
      </c>
      <c r="BA83" s="412"/>
      <c r="BB83" s="126"/>
      <c r="BC83" s="126"/>
      <c r="BD83" s="126"/>
      <c r="BE83" s="126"/>
      <c r="BF83" s="126"/>
      <c r="BG83" s="126"/>
      <c r="BH83" s="126"/>
      <c r="BI83" s="126"/>
    </row>
    <row r="84" spans="1:61" ht="12" customHeight="1" x14ac:dyDescent="0.15">
      <c r="A84" s="189"/>
      <c r="B84" s="413"/>
      <c r="C84" s="399"/>
      <c r="D84" s="399"/>
      <c r="E84" s="402"/>
      <c r="F84" s="403" t="s">
        <v>123</v>
      </c>
      <c r="G84" s="404"/>
      <c r="H84" s="404"/>
      <c r="I84" s="404"/>
      <c r="J84" s="404"/>
      <c r="K84" s="405"/>
      <c r="L84" s="197"/>
      <c r="M84" s="406" t="s">
        <v>124</v>
      </c>
      <c r="N84" s="406"/>
      <c r="O84" s="406"/>
      <c r="P84" s="198"/>
      <c r="Q84" s="403" t="s">
        <v>123</v>
      </c>
      <c r="R84" s="404"/>
      <c r="S84" s="404"/>
      <c r="T84" s="404"/>
      <c r="U84" s="404"/>
      <c r="V84" s="407"/>
      <c r="W84" s="408"/>
      <c r="X84" s="399"/>
      <c r="Y84" s="399"/>
      <c r="Z84" s="409"/>
      <c r="AA84" s="195"/>
      <c r="AB84" s="196"/>
      <c r="AC84" s="413"/>
      <c r="AD84" s="399"/>
      <c r="AE84" s="399"/>
      <c r="AF84" s="402"/>
      <c r="AG84" s="403" t="s">
        <v>123</v>
      </c>
      <c r="AH84" s="404"/>
      <c r="AI84" s="404"/>
      <c r="AJ84" s="404"/>
      <c r="AK84" s="404"/>
      <c r="AL84" s="405"/>
      <c r="AM84" s="197"/>
      <c r="AN84" s="406" t="s">
        <v>124</v>
      </c>
      <c r="AO84" s="406"/>
      <c r="AP84" s="406"/>
      <c r="AQ84" s="198"/>
      <c r="AR84" s="403" t="s">
        <v>123</v>
      </c>
      <c r="AS84" s="404"/>
      <c r="AT84" s="404"/>
      <c r="AU84" s="404"/>
      <c r="AV84" s="404"/>
      <c r="AW84" s="407"/>
      <c r="AX84" s="408"/>
      <c r="AY84" s="399"/>
      <c r="AZ84" s="399"/>
      <c r="BA84" s="409"/>
      <c r="BB84" s="126"/>
      <c r="BC84" s="126"/>
      <c r="BD84" s="126"/>
      <c r="BE84" s="126"/>
      <c r="BF84" s="126"/>
      <c r="BG84" s="126"/>
      <c r="BH84" s="126"/>
      <c r="BI84" s="126"/>
    </row>
    <row r="85" spans="1:61" ht="12" customHeight="1" x14ac:dyDescent="0.15">
      <c r="A85" s="189"/>
      <c r="B85" s="374"/>
      <c r="C85" s="367"/>
      <c r="D85" s="367"/>
      <c r="E85" s="375"/>
      <c r="F85" s="398"/>
      <c r="G85" s="399"/>
      <c r="H85" s="399"/>
      <c r="I85" s="399"/>
      <c r="J85" s="399"/>
      <c r="K85" s="399"/>
      <c r="L85" s="399"/>
      <c r="M85" s="400" t="s">
        <v>125</v>
      </c>
      <c r="N85" s="400"/>
      <c r="O85" s="400"/>
      <c r="P85" s="399"/>
      <c r="Q85" s="399"/>
      <c r="R85" s="399"/>
      <c r="S85" s="399"/>
      <c r="T85" s="399"/>
      <c r="U85" s="399"/>
      <c r="V85" s="401"/>
      <c r="W85" s="366"/>
      <c r="X85" s="367"/>
      <c r="Y85" s="367"/>
      <c r="Z85" s="368"/>
      <c r="AA85" s="195"/>
      <c r="AB85" s="196"/>
      <c r="AC85" s="374"/>
      <c r="AD85" s="367"/>
      <c r="AE85" s="367"/>
      <c r="AF85" s="375"/>
      <c r="AG85" s="398"/>
      <c r="AH85" s="399"/>
      <c r="AI85" s="399"/>
      <c r="AJ85" s="399"/>
      <c r="AK85" s="399"/>
      <c r="AL85" s="399"/>
      <c r="AM85" s="399"/>
      <c r="AN85" s="400" t="s">
        <v>125</v>
      </c>
      <c r="AO85" s="400"/>
      <c r="AP85" s="400"/>
      <c r="AQ85" s="399"/>
      <c r="AR85" s="399"/>
      <c r="AS85" s="399"/>
      <c r="AT85" s="399"/>
      <c r="AU85" s="399"/>
      <c r="AV85" s="399"/>
      <c r="AW85" s="401"/>
      <c r="AX85" s="366"/>
      <c r="AY85" s="367"/>
      <c r="AZ85" s="367"/>
      <c r="BA85" s="368"/>
      <c r="BB85" s="126"/>
      <c r="BC85" s="126"/>
      <c r="BD85" s="126"/>
      <c r="BE85" s="126"/>
      <c r="BF85" s="126"/>
      <c r="BG85" s="126"/>
      <c r="BH85" s="126"/>
      <c r="BI85" s="126"/>
    </row>
    <row r="86" spans="1:61" ht="12" customHeight="1" x14ac:dyDescent="0.15">
      <c r="A86" s="189"/>
      <c r="B86" s="374"/>
      <c r="C86" s="367"/>
      <c r="D86" s="367"/>
      <c r="E86" s="375"/>
      <c r="F86" s="391"/>
      <c r="G86" s="367"/>
      <c r="H86" s="367"/>
      <c r="I86" s="367"/>
      <c r="J86" s="367"/>
      <c r="K86" s="367"/>
      <c r="L86" s="367"/>
      <c r="M86" s="394"/>
      <c r="N86" s="394"/>
      <c r="O86" s="394"/>
      <c r="P86" s="367"/>
      <c r="Q86" s="367"/>
      <c r="R86" s="367"/>
      <c r="S86" s="367"/>
      <c r="T86" s="367"/>
      <c r="U86" s="367"/>
      <c r="V86" s="396"/>
      <c r="W86" s="366"/>
      <c r="X86" s="367"/>
      <c r="Y86" s="367"/>
      <c r="Z86" s="368"/>
      <c r="AA86" s="195"/>
      <c r="AB86" s="196"/>
      <c r="AC86" s="374"/>
      <c r="AD86" s="367"/>
      <c r="AE86" s="367"/>
      <c r="AF86" s="375"/>
      <c r="AG86" s="391"/>
      <c r="AH86" s="367"/>
      <c r="AI86" s="367"/>
      <c r="AJ86" s="367"/>
      <c r="AK86" s="367"/>
      <c r="AL86" s="367"/>
      <c r="AM86" s="367"/>
      <c r="AN86" s="394"/>
      <c r="AO86" s="394"/>
      <c r="AP86" s="394"/>
      <c r="AQ86" s="367"/>
      <c r="AR86" s="367"/>
      <c r="AS86" s="367"/>
      <c r="AT86" s="367"/>
      <c r="AU86" s="367"/>
      <c r="AV86" s="367"/>
      <c r="AW86" s="396"/>
      <c r="AX86" s="366"/>
      <c r="AY86" s="367"/>
      <c r="AZ86" s="367"/>
      <c r="BA86" s="368"/>
      <c r="BB86" s="126"/>
      <c r="BC86" s="126"/>
      <c r="BD86" s="126"/>
      <c r="BE86" s="126"/>
      <c r="BF86" s="126"/>
      <c r="BG86" s="126"/>
      <c r="BH86" s="126"/>
      <c r="BI86" s="126"/>
    </row>
    <row r="87" spans="1:61" ht="12" customHeight="1" x14ac:dyDescent="0.15">
      <c r="A87" s="189"/>
      <c r="B87" s="374"/>
      <c r="C87" s="367"/>
      <c r="D87" s="367"/>
      <c r="E87" s="375"/>
      <c r="F87" s="391"/>
      <c r="G87" s="367"/>
      <c r="H87" s="367"/>
      <c r="I87" s="367"/>
      <c r="J87" s="367"/>
      <c r="K87" s="367"/>
      <c r="L87" s="367"/>
      <c r="M87" s="394"/>
      <c r="N87" s="394"/>
      <c r="O87" s="394"/>
      <c r="P87" s="367"/>
      <c r="Q87" s="367"/>
      <c r="R87" s="367"/>
      <c r="S87" s="367"/>
      <c r="T87" s="367"/>
      <c r="U87" s="367"/>
      <c r="V87" s="396"/>
      <c r="W87" s="366"/>
      <c r="X87" s="367"/>
      <c r="Y87" s="367"/>
      <c r="Z87" s="368"/>
      <c r="AA87" s="195"/>
      <c r="AB87" s="196"/>
      <c r="AC87" s="374"/>
      <c r="AD87" s="367"/>
      <c r="AE87" s="367"/>
      <c r="AF87" s="375"/>
      <c r="AG87" s="391"/>
      <c r="AH87" s="367"/>
      <c r="AI87" s="367"/>
      <c r="AJ87" s="367"/>
      <c r="AK87" s="367"/>
      <c r="AL87" s="367"/>
      <c r="AM87" s="367"/>
      <c r="AN87" s="394"/>
      <c r="AO87" s="394"/>
      <c r="AP87" s="394"/>
      <c r="AQ87" s="367"/>
      <c r="AR87" s="367"/>
      <c r="AS87" s="367"/>
      <c r="AT87" s="367"/>
      <c r="AU87" s="367"/>
      <c r="AV87" s="367"/>
      <c r="AW87" s="396"/>
      <c r="AX87" s="366"/>
      <c r="AY87" s="367"/>
      <c r="AZ87" s="367"/>
      <c r="BA87" s="368"/>
      <c r="BB87" s="126"/>
      <c r="BC87" s="126"/>
      <c r="BD87" s="126"/>
      <c r="BE87" s="126"/>
      <c r="BF87" s="126"/>
      <c r="BG87" s="126"/>
      <c r="BH87" s="126"/>
      <c r="BI87" s="126"/>
    </row>
    <row r="88" spans="1:61" ht="12" customHeight="1" x14ac:dyDescent="0.15">
      <c r="A88" s="189"/>
      <c r="B88" s="374"/>
      <c r="C88" s="367"/>
      <c r="D88" s="367"/>
      <c r="E88" s="375"/>
      <c r="F88" s="391"/>
      <c r="G88" s="367"/>
      <c r="H88" s="367"/>
      <c r="I88" s="367"/>
      <c r="J88" s="367"/>
      <c r="K88" s="367"/>
      <c r="L88" s="367"/>
      <c r="M88" s="394"/>
      <c r="N88" s="394"/>
      <c r="O88" s="394"/>
      <c r="P88" s="367"/>
      <c r="Q88" s="367"/>
      <c r="R88" s="367"/>
      <c r="S88" s="367"/>
      <c r="T88" s="367"/>
      <c r="U88" s="367"/>
      <c r="V88" s="396"/>
      <c r="W88" s="366"/>
      <c r="X88" s="367"/>
      <c r="Y88" s="367"/>
      <c r="Z88" s="368"/>
      <c r="AA88" s="189"/>
      <c r="AB88" s="190"/>
      <c r="AC88" s="374"/>
      <c r="AD88" s="367"/>
      <c r="AE88" s="367"/>
      <c r="AF88" s="375"/>
      <c r="AG88" s="391"/>
      <c r="AH88" s="367"/>
      <c r="AI88" s="367"/>
      <c r="AJ88" s="367"/>
      <c r="AK88" s="367"/>
      <c r="AL88" s="367"/>
      <c r="AM88" s="367"/>
      <c r="AN88" s="394"/>
      <c r="AO88" s="394"/>
      <c r="AP88" s="394"/>
      <c r="AQ88" s="367"/>
      <c r="AR88" s="367"/>
      <c r="AS88" s="367"/>
      <c r="AT88" s="367"/>
      <c r="AU88" s="367"/>
      <c r="AV88" s="367"/>
      <c r="AW88" s="396"/>
      <c r="AX88" s="366"/>
      <c r="AY88" s="367"/>
      <c r="AZ88" s="367"/>
      <c r="BA88" s="368"/>
      <c r="BB88" s="126"/>
      <c r="BC88" s="126"/>
      <c r="BD88" s="126"/>
      <c r="BE88" s="126"/>
      <c r="BF88" s="126"/>
      <c r="BG88" s="126"/>
      <c r="BH88" s="126"/>
      <c r="BI88" s="126"/>
    </row>
    <row r="89" spans="1:61" ht="12" customHeight="1" x14ac:dyDescent="0.15">
      <c r="A89" s="189"/>
      <c r="B89" s="374"/>
      <c r="C89" s="367"/>
      <c r="D89" s="367"/>
      <c r="E89" s="375"/>
      <c r="F89" s="391"/>
      <c r="G89" s="367"/>
      <c r="H89" s="367"/>
      <c r="I89" s="367"/>
      <c r="J89" s="367"/>
      <c r="K89" s="367"/>
      <c r="L89" s="367"/>
      <c r="M89" s="394" t="s">
        <v>130</v>
      </c>
      <c r="N89" s="394"/>
      <c r="O89" s="394"/>
      <c r="P89" s="367"/>
      <c r="Q89" s="367"/>
      <c r="R89" s="367"/>
      <c r="S89" s="367"/>
      <c r="T89" s="367"/>
      <c r="U89" s="367"/>
      <c r="V89" s="396"/>
      <c r="W89" s="366"/>
      <c r="X89" s="367"/>
      <c r="Y89" s="367"/>
      <c r="Z89" s="368"/>
      <c r="AA89" s="195"/>
      <c r="AB89" s="196"/>
      <c r="AC89" s="374"/>
      <c r="AD89" s="367"/>
      <c r="AE89" s="367"/>
      <c r="AF89" s="375"/>
      <c r="AG89" s="391"/>
      <c r="AH89" s="367"/>
      <c r="AI89" s="367"/>
      <c r="AJ89" s="367"/>
      <c r="AK89" s="367"/>
      <c r="AL89" s="367"/>
      <c r="AM89" s="367"/>
      <c r="AN89" s="394" t="s">
        <v>130</v>
      </c>
      <c r="AO89" s="394"/>
      <c r="AP89" s="394"/>
      <c r="AQ89" s="367"/>
      <c r="AR89" s="367"/>
      <c r="AS89" s="367"/>
      <c r="AT89" s="367"/>
      <c r="AU89" s="367"/>
      <c r="AV89" s="367"/>
      <c r="AW89" s="396"/>
      <c r="AX89" s="366"/>
      <c r="AY89" s="367"/>
      <c r="AZ89" s="367"/>
      <c r="BA89" s="368"/>
      <c r="BB89" s="126"/>
      <c r="BC89" s="126"/>
      <c r="BD89" s="126"/>
      <c r="BE89" s="126"/>
      <c r="BF89" s="126"/>
      <c r="BG89" s="126"/>
      <c r="BH89" s="126"/>
      <c r="BI89" s="126"/>
    </row>
    <row r="90" spans="1:61" ht="12" customHeight="1" x14ac:dyDescent="0.15">
      <c r="A90" s="189"/>
      <c r="B90" s="374"/>
      <c r="C90" s="367"/>
      <c r="D90" s="367"/>
      <c r="E90" s="375"/>
      <c r="F90" s="391"/>
      <c r="G90" s="367"/>
      <c r="H90" s="367"/>
      <c r="I90" s="367"/>
      <c r="J90" s="367"/>
      <c r="K90" s="367"/>
      <c r="L90" s="367"/>
      <c r="M90" s="394"/>
      <c r="N90" s="394"/>
      <c r="O90" s="394"/>
      <c r="P90" s="367"/>
      <c r="Q90" s="367"/>
      <c r="R90" s="367"/>
      <c r="S90" s="367"/>
      <c r="T90" s="367"/>
      <c r="U90" s="367"/>
      <c r="V90" s="396"/>
      <c r="W90" s="366"/>
      <c r="X90" s="367"/>
      <c r="Y90" s="367"/>
      <c r="Z90" s="368"/>
      <c r="AA90" s="195"/>
      <c r="AB90" s="196"/>
      <c r="AC90" s="374"/>
      <c r="AD90" s="367"/>
      <c r="AE90" s="367"/>
      <c r="AF90" s="375"/>
      <c r="AG90" s="391"/>
      <c r="AH90" s="367"/>
      <c r="AI90" s="367"/>
      <c r="AJ90" s="367"/>
      <c r="AK90" s="367"/>
      <c r="AL90" s="367"/>
      <c r="AM90" s="367"/>
      <c r="AN90" s="394"/>
      <c r="AO90" s="394"/>
      <c r="AP90" s="394"/>
      <c r="AQ90" s="367"/>
      <c r="AR90" s="367"/>
      <c r="AS90" s="367"/>
      <c r="AT90" s="367"/>
      <c r="AU90" s="367"/>
      <c r="AV90" s="367"/>
      <c r="AW90" s="396"/>
      <c r="AX90" s="366"/>
      <c r="AY90" s="367"/>
      <c r="AZ90" s="367"/>
      <c r="BA90" s="368"/>
      <c r="BB90" s="126"/>
      <c r="BC90" s="126"/>
      <c r="BD90" s="126"/>
      <c r="BE90" s="126"/>
      <c r="BF90" s="126"/>
      <c r="BG90" s="126"/>
      <c r="BH90" s="126"/>
      <c r="BI90" s="126"/>
    </row>
    <row r="91" spans="1:61" ht="12" customHeight="1" x14ac:dyDescent="0.15">
      <c r="A91" s="189"/>
      <c r="B91" s="374"/>
      <c r="C91" s="367"/>
      <c r="D91" s="367"/>
      <c r="E91" s="375"/>
      <c r="F91" s="391"/>
      <c r="G91" s="367"/>
      <c r="H91" s="367"/>
      <c r="I91" s="367"/>
      <c r="J91" s="367"/>
      <c r="K91" s="367"/>
      <c r="L91" s="367"/>
      <c r="M91" s="394"/>
      <c r="N91" s="394"/>
      <c r="O91" s="394"/>
      <c r="P91" s="367"/>
      <c r="Q91" s="367"/>
      <c r="R91" s="367"/>
      <c r="S91" s="367"/>
      <c r="T91" s="367"/>
      <c r="U91" s="367"/>
      <c r="V91" s="396"/>
      <c r="W91" s="366"/>
      <c r="X91" s="367"/>
      <c r="Y91" s="367"/>
      <c r="Z91" s="368"/>
      <c r="AA91" s="195"/>
      <c r="AB91" s="196"/>
      <c r="AC91" s="374"/>
      <c r="AD91" s="367"/>
      <c r="AE91" s="367"/>
      <c r="AF91" s="375"/>
      <c r="AG91" s="391"/>
      <c r="AH91" s="367"/>
      <c r="AI91" s="367"/>
      <c r="AJ91" s="367"/>
      <c r="AK91" s="367"/>
      <c r="AL91" s="367"/>
      <c r="AM91" s="367"/>
      <c r="AN91" s="394"/>
      <c r="AO91" s="394"/>
      <c r="AP91" s="394"/>
      <c r="AQ91" s="367"/>
      <c r="AR91" s="367"/>
      <c r="AS91" s="367"/>
      <c r="AT91" s="367"/>
      <c r="AU91" s="367"/>
      <c r="AV91" s="367"/>
      <c r="AW91" s="396"/>
      <c r="AX91" s="366"/>
      <c r="AY91" s="367"/>
      <c r="AZ91" s="367"/>
      <c r="BA91" s="368"/>
      <c r="BB91" s="126"/>
      <c r="BC91" s="126"/>
      <c r="BD91" s="126"/>
      <c r="BE91" s="126"/>
      <c r="BF91" s="126"/>
      <c r="BG91" s="126"/>
      <c r="BH91" s="126"/>
      <c r="BI91" s="126"/>
    </row>
    <row r="92" spans="1:61" ht="12" customHeight="1" x14ac:dyDescent="0.15">
      <c r="A92" s="189"/>
      <c r="B92" s="374"/>
      <c r="C92" s="367"/>
      <c r="D92" s="367"/>
      <c r="E92" s="375"/>
      <c r="F92" s="392"/>
      <c r="G92" s="393"/>
      <c r="H92" s="393"/>
      <c r="I92" s="393"/>
      <c r="J92" s="393"/>
      <c r="K92" s="393"/>
      <c r="L92" s="393"/>
      <c r="M92" s="395"/>
      <c r="N92" s="395"/>
      <c r="O92" s="395"/>
      <c r="P92" s="393"/>
      <c r="Q92" s="393"/>
      <c r="R92" s="393"/>
      <c r="S92" s="393"/>
      <c r="T92" s="393"/>
      <c r="U92" s="393"/>
      <c r="V92" s="397"/>
      <c r="W92" s="366"/>
      <c r="X92" s="367"/>
      <c r="Y92" s="367"/>
      <c r="Z92" s="368"/>
      <c r="AA92" s="195"/>
      <c r="AB92" s="196"/>
      <c r="AC92" s="374"/>
      <c r="AD92" s="367"/>
      <c r="AE92" s="367"/>
      <c r="AF92" s="375"/>
      <c r="AG92" s="392"/>
      <c r="AH92" s="393"/>
      <c r="AI92" s="393"/>
      <c r="AJ92" s="393"/>
      <c r="AK92" s="393"/>
      <c r="AL92" s="393"/>
      <c r="AM92" s="393"/>
      <c r="AN92" s="395"/>
      <c r="AO92" s="395"/>
      <c r="AP92" s="395"/>
      <c r="AQ92" s="393"/>
      <c r="AR92" s="393"/>
      <c r="AS92" s="393"/>
      <c r="AT92" s="393"/>
      <c r="AU92" s="393"/>
      <c r="AV92" s="393"/>
      <c r="AW92" s="397"/>
      <c r="AX92" s="366"/>
      <c r="AY92" s="367"/>
      <c r="AZ92" s="367"/>
      <c r="BA92" s="368"/>
      <c r="BB92" s="126"/>
      <c r="BC92" s="126"/>
      <c r="BD92" s="126"/>
      <c r="BE92" s="126"/>
      <c r="BF92" s="126"/>
      <c r="BG92" s="126"/>
      <c r="BH92" s="126"/>
      <c r="BI92" s="126"/>
    </row>
    <row r="93" spans="1:61" ht="12" customHeight="1" x14ac:dyDescent="0.15">
      <c r="A93" s="189"/>
      <c r="B93" s="374"/>
      <c r="C93" s="367"/>
      <c r="D93" s="367"/>
      <c r="E93" s="375"/>
      <c r="F93" s="376"/>
      <c r="G93" s="377"/>
      <c r="H93" s="377"/>
      <c r="I93" s="377"/>
      <c r="J93" s="377"/>
      <c r="K93" s="377"/>
      <c r="L93" s="378"/>
      <c r="M93" s="385" t="s">
        <v>133</v>
      </c>
      <c r="N93" s="377"/>
      <c r="O93" s="378"/>
      <c r="P93" s="385"/>
      <c r="Q93" s="377"/>
      <c r="R93" s="377"/>
      <c r="S93" s="377"/>
      <c r="T93" s="377"/>
      <c r="U93" s="377"/>
      <c r="V93" s="388"/>
      <c r="W93" s="366"/>
      <c r="X93" s="367"/>
      <c r="Y93" s="367"/>
      <c r="Z93" s="368"/>
      <c r="AA93" s="195"/>
      <c r="AB93" s="196"/>
      <c r="AC93" s="374"/>
      <c r="AD93" s="367"/>
      <c r="AE93" s="367"/>
      <c r="AF93" s="375"/>
      <c r="AG93" s="376"/>
      <c r="AH93" s="377"/>
      <c r="AI93" s="377"/>
      <c r="AJ93" s="377"/>
      <c r="AK93" s="377"/>
      <c r="AL93" s="377"/>
      <c r="AM93" s="378"/>
      <c r="AN93" s="385" t="s">
        <v>133</v>
      </c>
      <c r="AO93" s="377"/>
      <c r="AP93" s="378"/>
      <c r="AQ93" s="385"/>
      <c r="AR93" s="377"/>
      <c r="AS93" s="377"/>
      <c r="AT93" s="377"/>
      <c r="AU93" s="377"/>
      <c r="AV93" s="377"/>
      <c r="AW93" s="388"/>
      <c r="AX93" s="366"/>
      <c r="AY93" s="367"/>
      <c r="AZ93" s="367"/>
      <c r="BA93" s="368"/>
      <c r="BB93" s="126"/>
      <c r="BC93" s="126"/>
      <c r="BD93" s="126"/>
      <c r="BE93" s="126"/>
      <c r="BF93" s="126"/>
      <c r="BG93" s="126"/>
      <c r="BH93" s="126"/>
      <c r="BI93" s="126"/>
    </row>
    <row r="94" spans="1:61" ht="12" customHeight="1" x14ac:dyDescent="0.15">
      <c r="A94" s="189"/>
      <c r="B94" s="374"/>
      <c r="C94" s="367"/>
      <c r="D94" s="367"/>
      <c r="E94" s="375"/>
      <c r="F94" s="379"/>
      <c r="G94" s="380"/>
      <c r="H94" s="380"/>
      <c r="I94" s="380"/>
      <c r="J94" s="380"/>
      <c r="K94" s="380"/>
      <c r="L94" s="381"/>
      <c r="M94" s="386"/>
      <c r="N94" s="380"/>
      <c r="O94" s="381"/>
      <c r="P94" s="386"/>
      <c r="Q94" s="380"/>
      <c r="R94" s="380"/>
      <c r="S94" s="380"/>
      <c r="T94" s="380"/>
      <c r="U94" s="380"/>
      <c r="V94" s="389"/>
      <c r="W94" s="366"/>
      <c r="X94" s="367"/>
      <c r="Y94" s="367"/>
      <c r="Z94" s="368"/>
      <c r="AA94" s="195"/>
      <c r="AB94" s="196"/>
      <c r="AC94" s="374"/>
      <c r="AD94" s="367"/>
      <c r="AE94" s="367"/>
      <c r="AF94" s="375"/>
      <c r="AG94" s="379"/>
      <c r="AH94" s="380"/>
      <c r="AI94" s="380"/>
      <c r="AJ94" s="380"/>
      <c r="AK94" s="380"/>
      <c r="AL94" s="380"/>
      <c r="AM94" s="381"/>
      <c r="AN94" s="386"/>
      <c r="AO94" s="380"/>
      <c r="AP94" s="381"/>
      <c r="AQ94" s="386"/>
      <c r="AR94" s="380"/>
      <c r="AS94" s="380"/>
      <c r="AT94" s="380"/>
      <c r="AU94" s="380"/>
      <c r="AV94" s="380"/>
      <c r="AW94" s="389"/>
      <c r="AX94" s="366"/>
      <c r="AY94" s="367"/>
      <c r="AZ94" s="367"/>
      <c r="BA94" s="368"/>
      <c r="BB94" s="126"/>
      <c r="BC94" s="126"/>
      <c r="BD94" s="126"/>
      <c r="BE94" s="126"/>
      <c r="BF94" s="126"/>
      <c r="BG94" s="126"/>
      <c r="BH94" s="126"/>
      <c r="BI94" s="126"/>
    </row>
    <row r="95" spans="1:61" ht="12" customHeight="1" x14ac:dyDescent="0.15">
      <c r="A95" s="189"/>
      <c r="B95" s="374"/>
      <c r="C95" s="367"/>
      <c r="D95" s="367"/>
      <c r="E95" s="375"/>
      <c r="F95" s="379"/>
      <c r="G95" s="380"/>
      <c r="H95" s="380"/>
      <c r="I95" s="380"/>
      <c r="J95" s="380"/>
      <c r="K95" s="380"/>
      <c r="L95" s="381"/>
      <c r="M95" s="386"/>
      <c r="N95" s="380"/>
      <c r="O95" s="381"/>
      <c r="P95" s="386"/>
      <c r="Q95" s="380"/>
      <c r="R95" s="380"/>
      <c r="S95" s="380"/>
      <c r="T95" s="380"/>
      <c r="U95" s="380"/>
      <c r="V95" s="389"/>
      <c r="W95" s="366"/>
      <c r="X95" s="367"/>
      <c r="Y95" s="367"/>
      <c r="Z95" s="368"/>
      <c r="AA95" s="195"/>
      <c r="AB95" s="196"/>
      <c r="AC95" s="374"/>
      <c r="AD95" s="367"/>
      <c r="AE95" s="367"/>
      <c r="AF95" s="375"/>
      <c r="AG95" s="379"/>
      <c r="AH95" s="380"/>
      <c r="AI95" s="380"/>
      <c r="AJ95" s="380"/>
      <c r="AK95" s="380"/>
      <c r="AL95" s="380"/>
      <c r="AM95" s="381"/>
      <c r="AN95" s="386"/>
      <c r="AO95" s="380"/>
      <c r="AP95" s="381"/>
      <c r="AQ95" s="386"/>
      <c r="AR95" s="380"/>
      <c r="AS95" s="380"/>
      <c r="AT95" s="380"/>
      <c r="AU95" s="380"/>
      <c r="AV95" s="380"/>
      <c r="AW95" s="389"/>
      <c r="AX95" s="366"/>
      <c r="AY95" s="367"/>
      <c r="AZ95" s="367"/>
      <c r="BA95" s="368"/>
      <c r="BB95" s="126"/>
      <c r="BC95" s="126"/>
      <c r="BD95" s="126"/>
      <c r="BE95" s="126"/>
      <c r="BF95" s="126"/>
      <c r="BG95" s="126"/>
      <c r="BH95" s="126"/>
      <c r="BI95" s="126"/>
    </row>
    <row r="96" spans="1:61" ht="12" customHeight="1" thickBot="1" x14ac:dyDescent="0.2">
      <c r="A96" s="189"/>
      <c r="B96" s="369"/>
      <c r="C96" s="370"/>
      <c r="D96" s="370"/>
      <c r="E96" s="371"/>
      <c r="F96" s="382"/>
      <c r="G96" s="383"/>
      <c r="H96" s="383"/>
      <c r="I96" s="383"/>
      <c r="J96" s="383"/>
      <c r="K96" s="383"/>
      <c r="L96" s="384"/>
      <c r="M96" s="387"/>
      <c r="N96" s="383"/>
      <c r="O96" s="384"/>
      <c r="P96" s="387"/>
      <c r="Q96" s="383"/>
      <c r="R96" s="383"/>
      <c r="S96" s="383"/>
      <c r="T96" s="383"/>
      <c r="U96" s="383"/>
      <c r="V96" s="390"/>
      <c r="W96" s="372"/>
      <c r="X96" s="370"/>
      <c r="Y96" s="370"/>
      <c r="Z96" s="373"/>
      <c r="AA96" s="195"/>
      <c r="AB96" s="196"/>
      <c r="AC96" s="369"/>
      <c r="AD96" s="370"/>
      <c r="AE96" s="370"/>
      <c r="AF96" s="371"/>
      <c r="AG96" s="382"/>
      <c r="AH96" s="383"/>
      <c r="AI96" s="383"/>
      <c r="AJ96" s="383"/>
      <c r="AK96" s="383"/>
      <c r="AL96" s="383"/>
      <c r="AM96" s="384"/>
      <c r="AN96" s="387"/>
      <c r="AO96" s="383"/>
      <c r="AP96" s="384"/>
      <c r="AQ96" s="387"/>
      <c r="AR96" s="383"/>
      <c r="AS96" s="383"/>
      <c r="AT96" s="383"/>
      <c r="AU96" s="383"/>
      <c r="AV96" s="383"/>
      <c r="AW96" s="390"/>
      <c r="AX96" s="372"/>
      <c r="AY96" s="370"/>
      <c r="AZ96" s="370"/>
      <c r="BA96" s="373"/>
      <c r="BB96" s="126"/>
      <c r="BC96" s="126"/>
      <c r="BD96" s="126"/>
      <c r="BE96" s="126"/>
      <c r="BF96" s="126"/>
      <c r="BG96" s="126"/>
      <c r="BH96" s="126"/>
      <c r="BI96" s="126"/>
    </row>
    <row r="97" spans="1:61" ht="14.45" customHeight="1" x14ac:dyDescent="0.15">
      <c r="A97" s="189"/>
      <c r="B97" s="199"/>
      <c r="C97" s="200"/>
      <c r="D97" s="200"/>
      <c r="E97" s="200"/>
      <c r="F97" s="200"/>
      <c r="G97" s="200"/>
      <c r="H97" s="200"/>
      <c r="I97" s="200"/>
      <c r="J97" s="200"/>
      <c r="K97" s="200"/>
      <c r="L97" s="200"/>
      <c r="M97" s="200"/>
      <c r="N97" s="199"/>
      <c r="O97" s="200"/>
      <c r="P97" s="200"/>
      <c r="Q97" s="200"/>
      <c r="R97" s="200"/>
      <c r="S97" s="200"/>
      <c r="T97" s="200"/>
      <c r="U97" s="200"/>
      <c r="V97" s="200"/>
      <c r="W97" s="200"/>
      <c r="X97" s="200"/>
      <c r="Y97" s="200"/>
      <c r="Z97" s="200"/>
      <c r="AA97" s="189"/>
      <c r="AB97" s="190"/>
      <c r="AC97" s="200"/>
      <c r="AD97" s="200"/>
      <c r="AE97" s="200"/>
      <c r="AF97" s="200"/>
      <c r="AG97" s="200"/>
      <c r="AH97" s="200"/>
      <c r="AI97" s="200"/>
      <c r="AJ97" s="200"/>
      <c r="AK97" s="200"/>
      <c r="AL97" s="200"/>
      <c r="AM97" s="200"/>
      <c r="AN97" s="200"/>
      <c r="AO97" s="199"/>
      <c r="AP97" s="200"/>
      <c r="AQ97" s="200"/>
      <c r="AR97" s="200"/>
      <c r="AS97" s="200"/>
      <c r="AT97" s="200"/>
      <c r="AU97" s="200"/>
      <c r="AV97" s="200"/>
      <c r="AW97" s="200"/>
      <c r="AX97" s="200"/>
      <c r="AY97" s="200"/>
      <c r="AZ97" s="200"/>
      <c r="BA97" s="199"/>
      <c r="BB97" s="126"/>
      <c r="BC97" s="126"/>
      <c r="BD97" s="126"/>
      <c r="BE97" s="126"/>
      <c r="BF97" s="126"/>
      <c r="BG97" s="126"/>
      <c r="BH97" s="126"/>
      <c r="BI97" s="126"/>
    </row>
    <row r="98" spans="1:61" ht="14.45" customHeight="1" thickBot="1" x14ac:dyDescent="0.2">
      <c r="A98" s="189"/>
      <c r="B98" s="196"/>
      <c r="C98" s="196"/>
      <c r="D98" s="196"/>
      <c r="E98" s="196"/>
      <c r="F98" s="196"/>
      <c r="G98" s="196"/>
      <c r="H98" s="196"/>
      <c r="I98" s="196"/>
      <c r="J98" s="196"/>
      <c r="K98" s="196"/>
      <c r="L98" s="201"/>
      <c r="M98" s="201"/>
      <c r="N98" s="201"/>
      <c r="O98" s="201"/>
      <c r="P98" s="201"/>
      <c r="Q98" s="201"/>
      <c r="R98" s="201"/>
      <c r="S98" s="201"/>
      <c r="T98" s="201"/>
      <c r="U98" s="201"/>
      <c r="V98" s="201"/>
      <c r="W98" s="201"/>
      <c r="X98" s="196"/>
      <c r="Y98" s="196"/>
      <c r="Z98" s="196"/>
      <c r="AA98" s="202"/>
      <c r="AB98" s="203"/>
      <c r="AC98" s="196"/>
      <c r="AD98" s="196"/>
      <c r="AE98" s="196"/>
      <c r="AF98" s="196"/>
      <c r="AG98" s="196"/>
      <c r="AH98" s="196"/>
      <c r="AI98" s="196"/>
      <c r="AJ98" s="196"/>
      <c r="AK98" s="196"/>
      <c r="AL98" s="196"/>
      <c r="AM98" s="201"/>
      <c r="AN98" s="201"/>
      <c r="AO98" s="201"/>
      <c r="AP98" s="201"/>
      <c r="AQ98" s="201"/>
      <c r="AR98" s="201"/>
      <c r="AS98" s="201"/>
      <c r="AT98" s="201"/>
      <c r="AU98" s="201"/>
      <c r="AV98" s="201"/>
      <c r="AW98" s="201"/>
      <c r="AX98" s="201"/>
      <c r="AY98" s="196"/>
      <c r="AZ98" s="196"/>
      <c r="BA98" s="196"/>
      <c r="BB98" s="126"/>
      <c r="BC98" s="126"/>
      <c r="BD98" s="126"/>
      <c r="BE98" s="126"/>
      <c r="BF98" s="126"/>
      <c r="BG98" s="126"/>
      <c r="BH98" s="126"/>
      <c r="BI98" s="126"/>
    </row>
    <row r="99" spans="1:61" ht="14.45" customHeight="1" x14ac:dyDescent="0.15">
      <c r="A99" s="189"/>
      <c r="B99" s="450" t="s">
        <v>107</v>
      </c>
      <c r="C99" s="451"/>
      <c r="D99" s="451"/>
      <c r="E99" s="451"/>
      <c r="F99" s="451"/>
      <c r="G99" s="451"/>
      <c r="H99" s="451"/>
      <c r="I99" s="451"/>
      <c r="J99" s="452"/>
      <c r="K99" s="453" t="s">
        <v>108</v>
      </c>
      <c r="L99" s="421"/>
      <c r="M99" s="421"/>
      <c r="N99" s="421"/>
      <c r="O99" s="459" t="str">
        <f>O79</f>
        <v>北部 U9リーグ戦 第３節</v>
      </c>
      <c r="P99" s="460"/>
      <c r="Q99" s="460"/>
      <c r="R99" s="460"/>
      <c r="S99" s="460"/>
      <c r="T99" s="460"/>
      <c r="U99" s="460"/>
      <c r="V99" s="460"/>
      <c r="W99" s="460"/>
      <c r="X99" s="460"/>
      <c r="Y99" s="460"/>
      <c r="Z99" s="461"/>
      <c r="AA99" s="195"/>
      <c r="AB99" s="196"/>
      <c r="AC99" s="450" t="s">
        <v>107</v>
      </c>
      <c r="AD99" s="451"/>
      <c r="AE99" s="451"/>
      <c r="AF99" s="451"/>
      <c r="AG99" s="451"/>
      <c r="AH99" s="451"/>
      <c r="AI99" s="451"/>
      <c r="AJ99" s="451"/>
      <c r="AK99" s="452"/>
      <c r="AL99" s="453" t="s">
        <v>108</v>
      </c>
      <c r="AM99" s="421"/>
      <c r="AN99" s="421"/>
      <c r="AO99" s="421"/>
      <c r="AP99" s="454" t="str">
        <f>O79</f>
        <v>北部 U9リーグ戦 第３節</v>
      </c>
      <c r="AQ99" s="454"/>
      <c r="AR99" s="454"/>
      <c r="AS99" s="454"/>
      <c r="AT99" s="454"/>
      <c r="AU99" s="454"/>
      <c r="AV99" s="454"/>
      <c r="AW99" s="454"/>
      <c r="AX99" s="454"/>
      <c r="AY99" s="454"/>
      <c r="AZ99" s="454"/>
      <c r="BA99" s="455"/>
      <c r="BB99" s="126"/>
      <c r="BC99" s="126"/>
      <c r="BD99" s="126"/>
      <c r="BE99" s="126"/>
      <c r="BF99" s="126"/>
      <c r="BG99" s="126"/>
      <c r="BH99" s="126"/>
      <c r="BI99" s="126"/>
    </row>
    <row r="100" spans="1:61" ht="14.45" customHeight="1" x14ac:dyDescent="0.15">
      <c r="A100" s="189"/>
      <c r="B100" s="443" t="str">
        <f>BE5</f>
        <v>R２年  ３月２０日</v>
      </c>
      <c r="C100" s="444"/>
      <c r="D100" s="444"/>
      <c r="E100" s="444"/>
      <c r="F100" s="444"/>
      <c r="G100" s="444"/>
      <c r="H100" s="444"/>
      <c r="I100" s="444"/>
      <c r="J100" s="445"/>
      <c r="K100" s="446" t="s">
        <v>110</v>
      </c>
      <c r="L100" s="422"/>
      <c r="M100" s="422"/>
      <c r="N100" s="422"/>
      <c r="O100" s="192" t="str">
        <f>BE8</f>
        <v>荒神山A1ｺｰﾄ</v>
      </c>
      <c r="P100" s="193"/>
      <c r="Q100" s="193"/>
      <c r="R100" s="193"/>
      <c r="S100" s="126"/>
      <c r="T100" s="193" t="s">
        <v>111</v>
      </c>
      <c r="U100" s="193"/>
      <c r="V100" s="193"/>
      <c r="W100" s="193"/>
      <c r="X100" s="193"/>
      <c r="Y100" s="193"/>
      <c r="Z100" s="194"/>
      <c r="AA100" s="195"/>
      <c r="AB100" s="196"/>
      <c r="AC100" s="443" t="str">
        <f>BE5</f>
        <v>R２年  ３月２０日</v>
      </c>
      <c r="AD100" s="444"/>
      <c r="AE100" s="444"/>
      <c r="AF100" s="444"/>
      <c r="AG100" s="444"/>
      <c r="AH100" s="444"/>
      <c r="AI100" s="444"/>
      <c r="AJ100" s="444"/>
      <c r="AK100" s="445"/>
      <c r="AL100" s="446" t="s">
        <v>110</v>
      </c>
      <c r="AM100" s="422"/>
      <c r="AN100" s="422"/>
      <c r="AO100" s="422"/>
      <c r="AP100" s="192" t="str">
        <f>BH8</f>
        <v>荒神山A2ｺｰﾄ</v>
      </c>
      <c r="AQ100" s="193"/>
      <c r="AR100" s="193"/>
      <c r="AS100" s="193"/>
      <c r="AT100" s="126"/>
      <c r="AU100" s="193" t="s">
        <v>111</v>
      </c>
      <c r="AV100" s="193"/>
      <c r="AW100" s="193"/>
      <c r="AX100" s="193"/>
      <c r="AY100" s="193"/>
      <c r="AZ100" s="193"/>
      <c r="BA100" s="194"/>
      <c r="BB100" s="126"/>
      <c r="BC100" s="126"/>
      <c r="BD100" s="126"/>
      <c r="BE100" s="126"/>
      <c r="BF100" s="126"/>
      <c r="BG100" s="126"/>
      <c r="BH100" s="126"/>
      <c r="BI100" s="126"/>
    </row>
    <row r="101" spans="1:61" ht="12.6" customHeight="1" thickBot="1" x14ac:dyDescent="0.2">
      <c r="A101" s="189"/>
      <c r="B101" s="447" t="s">
        <v>112</v>
      </c>
      <c r="C101" s="448"/>
      <c r="D101" s="448"/>
      <c r="E101" s="449"/>
      <c r="F101" s="431" t="str">
        <f>BD20</f>
        <v>13：00～</v>
      </c>
      <c r="G101" s="431"/>
      <c r="H101" s="431"/>
      <c r="I101" s="431"/>
      <c r="J101" s="432"/>
      <c r="K101" s="433" t="s">
        <v>113</v>
      </c>
      <c r="L101" s="434"/>
      <c r="M101" s="434"/>
      <c r="N101" s="434"/>
      <c r="O101" s="434"/>
      <c r="P101" s="435"/>
      <c r="Q101" s="436" t="s">
        <v>114</v>
      </c>
      <c r="R101" s="437"/>
      <c r="S101" s="438"/>
      <c r="T101" s="439" t="s">
        <v>115</v>
      </c>
      <c r="U101" s="439"/>
      <c r="V101" s="439"/>
      <c r="W101" s="439"/>
      <c r="X101" s="439"/>
      <c r="Y101" s="439"/>
      <c r="Z101" s="440"/>
      <c r="AA101" s="195"/>
      <c r="AB101" s="196"/>
      <c r="AC101" s="447" t="s">
        <v>112</v>
      </c>
      <c r="AD101" s="448"/>
      <c r="AE101" s="448"/>
      <c r="AF101" s="449"/>
      <c r="AG101" s="431" t="str">
        <f>BD20</f>
        <v>13：00～</v>
      </c>
      <c r="AH101" s="431"/>
      <c r="AI101" s="431"/>
      <c r="AJ101" s="431"/>
      <c r="AK101" s="432"/>
      <c r="AL101" s="433" t="s">
        <v>113</v>
      </c>
      <c r="AM101" s="434"/>
      <c r="AN101" s="434"/>
      <c r="AO101" s="434"/>
      <c r="AP101" s="434"/>
      <c r="AQ101" s="435"/>
      <c r="AR101" s="436" t="s">
        <v>114</v>
      </c>
      <c r="AS101" s="437"/>
      <c r="AT101" s="438"/>
      <c r="AU101" s="439" t="s">
        <v>115</v>
      </c>
      <c r="AV101" s="439"/>
      <c r="AW101" s="439"/>
      <c r="AX101" s="439"/>
      <c r="AY101" s="439"/>
      <c r="AZ101" s="439"/>
      <c r="BA101" s="440"/>
      <c r="BB101" s="126"/>
      <c r="BC101" s="126"/>
      <c r="BD101" s="126"/>
      <c r="BE101" s="126"/>
      <c r="BF101" s="126"/>
      <c r="BG101" s="126"/>
      <c r="BH101" s="126"/>
      <c r="BI101" s="126"/>
    </row>
    <row r="102" spans="1:61" ht="12.6" customHeight="1" x14ac:dyDescent="0.15">
      <c r="A102" s="189"/>
      <c r="B102" s="441" t="s">
        <v>118</v>
      </c>
      <c r="C102" s="421"/>
      <c r="D102" s="421"/>
      <c r="E102" s="442"/>
      <c r="F102" s="414" t="str">
        <f>BE20</f>
        <v>城東</v>
      </c>
      <c r="G102" s="415"/>
      <c r="H102" s="415"/>
      <c r="I102" s="415"/>
      <c r="J102" s="415"/>
      <c r="K102" s="415"/>
      <c r="L102" s="416"/>
      <c r="M102" s="420" t="s">
        <v>119</v>
      </c>
      <c r="N102" s="421"/>
      <c r="O102" s="421"/>
      <c r="P102" s="423" t="str">
        <f>BF20</f>
        <v>彦根</v>
      </c>
      <c r="Q102" s="415"/>
      <c r="R102" s="415"/>
      <c r="S102" s="415"/>
      <c r="T102" s="415"/>
      <c r="U102" s="415"/>
      <c r="V102" s="424"/>
      <c r="W102" s="427" t="s">
        <v>118</v>
      </c>
      <c r="X102" s="421"/>
      <c r="Y102" s="421"/>
      <c r="Z102" s="428"/>
      <c r="AA102" s="195"/>
      <c r="AB102" s="196"/>
      <c r="AC102" s="441" t="s">
        <v>118</v>
      </c>
      <c r="AD102" s="421"/>
      <c r="AE102" s="421"/>
      <c r="AF102" s="442"/>
      <c r="AG102" s="414" t="str">
        <f>BH20</f>
        <v>豊栄</v>
      </c>
      <c r="AH102" s="415"/>
      <c r="AI102" s="415"/>
      <c r="AJ102" s="415"/>
      <c r="AK102" s="415"/>
      <c r="AL102" s="415"/>
      <c r="AM102" s="416"/>
      <c r="AN102" s="420" t="s">
        <v>119</v>
      </c>
      <c r="AO102" s="421"/>
      <c r="AP102" s="421"/>
      <c r="AQ102" s="423" t="str">
        <f>BI20</f>
        <v>愛知</v>
      </c>
      <c r="AR102" s="415"/>
      <c r="AS102" s="415"/>
      <c r="AT102" s="415"/>
      <c r="AU102" s="415"/>
      <c r="AV102" s="415"/>
      <c r="AW102" s="424"/>
      <c r="AX102" s="427" t="s">
        <v>118</v>
      </c>
      <c r="AY102" s="421"/>
      <c r="AZ102" s="421"/>
      <c r="BA102" s="428"/>
      <c r="BB102" s="126"/>
      <c r="BC102" s="126"/>
      <c r="BD102" s="126"/>
      <c r="BE102" s="126"/>
      <c r="BF102" s="126"/>
      <c r="BG102" s="126"/>
      <c r="BH102" s="126"/>
      <c r="BI102" s="126"/>
    </row>
    <row r="103" spans="1:61" ht="12.6" customHeight="1" x14ac:dyDescent="0.15">
      <c r="A103" s="189"/>
      <c r="B103" s="429" t="s">
        <v>120</v>
      </c>
      <c r="C103" s="411"/>
      <c r="D103" s="411" t="s">
        <v>121</v>
      </c>
      <c r="E103" s="430"/>
      <c r="F103" s="417"/>
      <c r="G103" s="418"/>
      <c r="H103" s="418"/>
      <c r="I103" s="418"/>
      <c r="J103" s="418"/>
      <c r="K103" s="418"/>
      <c r="L103" s="419"/>
      <c r="M103" s="422"/>
      <c r="N103" s="422"/>
      <c r="O103" s="422"/>
      <c r="P103" s="425"/>
      <c r="Q103" s="418"/>
      <c r="R103" s="418"/>
      <c r="S103" s="418"/>
      <c r="T103" s="418"/>
      <c r="U103" s="418"/>
      <c r="V103" s="426"/>
      <c r="W103" s="410" t="s">
        <v>120</v>
      </c>
      <c r="X103" s="411"/>
      <c r="Y103" s="411" t="s">
        <v>121</v>
      </c>
      <c r="Z103" s="412"/>
      <c r="AA103" s="195"/>
      <c r="AB103" s="196"/>
      <c r="AC103" s="429" t="s">
        <v>120</v>
      </c>
      <c r="AD103" s="411"/>
      <c r="AE103" s="411" t="s">
        <v>121</v>
      </c>
      <c r="AF103" s="430"/>
      <c r="AG103" s="417"/>
      <c r="AH103" s="418"/>
      <c r="AI103" s="418"/>
      <c r="AJ103" s="418"/>
      <c r="AK103" s="418"/>
      <c r="AL103" s="418"/>
      <c r="AM103" s="419"/>
      <c r="AN103" s="422"/>
      <c r="AO103" s="422"/>
      <c r="AP103" s="422"/>
      <c r="AQ103" s="425"/>
      <c r="AR103" s="418"/>
      <c r="AS103" s="418"/>
      <c r="AT103" s="418"/>
      <c r="AU103" s="418"/>
      <c r="AV103" s="418"/>
      <c r="AW103" s="426"/>
      <c r="AX103" s="410" t="s">
        <v>120</v>
      </c>
      <c r="AY103" s="411"/>
      <c r="AZ103" s="411" t="s">
        <v>121</v>
      </c>
      <c r="BA103" s="412"/>
      <c r="BB103" s="126"/>
      <c r="BC103" s="126"/>
      <c r="BD103" s="126"/>
      <c r="BE103" s="126"/>
      <c r="BF103" s="126"/>
      <c r="BG103" s="126"/>
      <c r="BH103" s="126"/>
      <c r="BI103" s="126"/>
    </row>
    <row r="104" spans="1:61" ht="12" customHeight="1" x14ac:dyDescent="0.15">
      <c r="A104" s="189"/>
      <c r="B104" s="413"/>
      <c r="C104" s="399"/>
      <c r="D104" s="399"/>
      <c r="E104" s="402"/>
      <c r="F104" s="403" t="s">
        <v>123</v>
      </c>
      <c r="G104" s="404"/>
      <c r="H104" s="404"/>
      <c r="I104" s="404"/>
      <c r="J104" s="404"/>
      <c r="K104" s="405"/>
      <c r="L104" s="197"/>
      <c r="M104" s="406" t="s">
        <v>124</v>
      </c>
      <c r="N104" s="406"/>
      <c r="O104" s="406"/>
      <c r="P104" s="198"/>
      <c r="Q104" s="403" t="s">
        <v>123</v>
      </c>
      <c r="R104" s="404"/>
      <c r="S104" s="404"/>
      <c r="T104" s="404"/>
      <c r="U104" s="404"/>
      <c r="V104" s="407"/>
      <c r="W104" s="408"/>
      <c r="X104" s="399"/>
      <c r="Y104" s="399"/>
      <c r="Z104" s="409"/>
      <c r="AA104" s="195"/>
      <c r="AB104" s="196"/>
      <c r="AC104" s="413"/>
      <c r="AD104" s="399"/>
      <c r="AE104" s="399"/>
      <c r="AF104" s="402"/>
      <c r="AG104" s="403" t="s">
        <v>123</v>
      </c>
      <c r="AH104" s="404"/>
      <c r="AI104" s="404"/>
      <c r="AJ104" s="404"/>
      <c r="AK104" s="404"/>
      <c r="AL104" s="405"/>
      <c r="AM104" s="197"/>
      <c r="AN104" s="406" t="s">
        <v>124</v>
      </c>
      <c r="AO104" s="406"/>
      <c r="AP104" s="406"/>
      <c r="AQ104" s="198"/>
      <c r="AR104" s="403" t="s">
        <v>123</v>
      </c>
      <c r="AS104" s="404"/>
      <c r="AT104" s="404"/>
      <c r="AU104" s="404"/>
      <c r="AV104" s="404"/>
      <c r="AW104" s="407"/>
      <c r="AX104" s="408"/>
      <c r="AY104" s="399"/>
      <c r="AZ104" s="399"/>
      <c r="BA104" s="409"/>
      <c r="BB104" s="126"/>
      <c r="BC104" s="126"/>
      <c r="BD104" s="126"/>
      <c r="BE104" s="126"/>
      <c r="BF104" s="126"/>
      <c r="BG104" s="126"/>
      <c r="BH104" s="126"/>
      <c r="BI104" s="126"/>
    </row>
    <row r="105" spans="1:61" ht="12" customHeight="1" x14ac:dyDescent="0.15">
      <c r="A105" s="189"/>
      <c r="B105" s="374"/>
      <c r="C105" s="367"/>
      <c r="D105" s="367"/>
      <c r="E105" s="375"/>
      <c r="F105" s="398"/>
      <c r="G105" s="399"/>
      <c r="H105" s="399"/>
      <c r="I105" s="399"/>
      <c r="J105" s="399"/>
      <c r="K105" s="399"/>
      <c r="L105" s="399"/>
      <c r="M105" s="400" t="s">
        <v>125</v>
      </c>
      <c r="N105" s="400"/>
      <c r="O105" s="400"/>
      <c r="P105" s="399"/>
      <c r="Q105" s="399"/>
      <c r="R105" s="399"/>
      <c r="S105" s="399"/>
      <c r="T105" s="399"/>
      <c r="U105" s="399"/>
      <c r="V105" s="401"/>
      <c r="W105" s="366"/>
      <c r="X105" s="367"/>
      <c r="Y105" s="367"/>
      <c r="Z105" s="368"/>
      <c r="AA105" s="195"/>
      <c r="AB105" s="196"/>
      <c r="AC105" s="374"/>
      <c r="AD105" s="367"/>
      <c r="AE105" s="367"/>
      <c r="AF105" s="375"/>
      <c r="AG105" s="398"/>
      <c r="AH105" s="399"/>
      <c r="AI105" s="399"/>
      <c r="AJ105" s="399"/>
      <c r="AK105" s="399"/>
      <c r="AL105" s="399"/>
      <c r="AM105" s="399"/>
      <c r="AN105" s="400" t="s">
        <v>125</v>
      </c>
      <c r="AO105" s="400"/>
      <c r="AP105" s="400"/>
      <c r="AQ105" s="399"/>
      <c r="AR105" s="399"/>
      <c r="AS105" s="399"/>
      <c r="AT105" s="399"/>
      <c r="AU105" s="399"/>
      <c r="AV105" s="399"/>
      <c r="AW105" s="401"/>
      <c r="AX105" s="366"/>
      <c r="AY105" s="367"/>
      <c r="AZ105" s="367"/>
      <c r="BA105" s="368"/>
      <c r="BB105" s="126"/>
      <c r="BC105" s="126"/>
      <c r="BD105" s="126"/>
      <c r="BE105" s="126"/>
      <c r="BF105" s="126"/>
      <c r="BG105" s="126"/>
      <c r="BH105" s="126"/>
      <c r="BI105" s="126"/>
    </row>
    <row r="106" spans="1:61" ht="12" customHeight="1" x14ac:dyDescent="0.15">
      <c r="A106" s="189"/>
      <c r="B106" s="374"/>
      <c r="C106" s="367"/>
      <c r="D106" s="367"/>
      <c r="E106" s="375"/>
      <c r="F106" s="391"/>
      <c r="G106" s="367"/>
      <c r="H106" s="367"/>
      <c r="I106" s="367"/>
      <c r="J106" s="367"/>
      <c r="K106" s="367"/>
      <c r="L106" s="367"/>
      <c r="M106" s="394"/>
      <c r="N106" s="394"/>
      <c r="O106" s="394"/>
      <c r="P106" s="367"/>
      <c r="Q106" s="367"/>
      <c r="R106" s="367"/>
      <c r="S106" s="367"/>
      <c r="T106" s="367"/>
      <c r="U106" s="367"/>
      <c r="V106" s="396"/>
      <c r="W106" s="366"/>
      <c r="X106" s="367"/>
      <c r="Y106" s="367"/>
      <c r="Z106" s="368"/>
      <c r="AA106" s="195"/>
      <c r="AB106" s="196"/>
      <c r="AC106" s="374"/>
      <c r="AD106" s="367"/>
      <c r="AE106" s="367"/>
      <c r="AF106" s="375"/>
      <c r="AG106" s="391"/>
      <c r="AH106" s="367"/>
      <c r="AI106" s="367"/>
      <c r="AJ106" s="367"/>
      <c r="AK106" s="367"/>
      <c r="AL106" s="367"/>
      <c r="AM106" s="367"/>
      <c r="AN106" s="394"/>
      <c r="AO106" s="394"/>
      <c r="AP106" s="394"/>
      <c r="AQ106" s="367"/>
      <c r="AR106" s="367"/>
      <c r="AS106" s="367"/>
      <c r="AT106" s="367"/>
      <c r="AU106" s="367"/>
      <c r="AV106" s="367"/>
      <c r="AW106" s="396"/>
      <c r="AX106" s="366"/>
      <c r="AY106" s="367"/>
      <c r="AZ106" s="367"/>
      <c r="BA106" s="368"/>
      <c r="BB106" s="126"/>
      <c r="BC106" s="126"/>
      <c r="BD106" s="126"/>
      <c r="BE106" s="126"/>
      <c r="BF106" s="126"/>
      <c r="BG106" s="126"/>
      <c r="BH106" s="126"/>
      <c r="BI106" s="126"/>
    </row>
    <row r="107" spans="1:61" ht="12" customHeight="1" x14ac:dyDescent="0.15">
      <c r="A107" s="189"/>
      <c r="B107" s="374"/>
      <c r="C107" s="367"/>
      <c r="D107" s="367"/>
      <c r="E107" s="375"/>
      <c r="F107" s="391"/>
      <c r="G107" s="367"/>
      <c r="H107" s="367"/>
      <c r="I107" s="367"/>
      <c r="J107" s="367"/>
      <c r="K107" s="367"/>
      <c r="L107" s="367"/>
      <c r="M107" s="394"/>
      <c r="N107" s="394"/>
      <c r="O107" s="394"/>
      <c r="P107" s="367"/>
      <c r="Q107" s="367"/>
      <c r="R107" s="367"/>
      <c r="S107" s="367"/>
      <c r="T107" s="367"/>
      <c r="U107" s="367"/>
      <c r="V107" s="396"/>
      <c r="W107" s="366"/>
      <c r="X107" s="367"/>
      <c r="Y107" s="367"/>
      <c r="Z107" s="368"/>
      <c r="AA107" s="189"/>
      <c r="AB107" s="190"/>
      <c r="AC107" s="374"/>
      <c r="AD107" s="367"/>
      <c r="AE107" s="367"/>
      <c r="AF107" s="375"/>
      <c r="AG107" s="391"/>
      <c r="AH107" s="367"/>
      <c r="AI107" s="367"/>
      <c r="AJ107" s="367"/>
      <c r="AK107" s="367"/>
      <c r="AL107" s="367"/>
      <c r="AM107" s="367"/>
      <c r="AN107" s="394"/>
      <c r="AO107" s="394"/>
      <c r="AP107" s="394"/>
      <c r="AQ107" s="367"/>
      <c r="AR107" s="367"/>
      <c r="AS107" s="367"/>
      <c r="AT107" s="367"/>
      <c r="AU107" s="367"/>
      <c r="AV107" s="367"/>
      <c r="AW107" s="396"/>
      <c r="AX107" s="366"/>
      <c r="AY107" s="367"/>
      <c r="AZ107" s="367"/>
      <c r="BA107" s="368"/>
      <c r="BB107" s="126"/>
      <c r="BC107" s="126"/>
      <c r="BD107" s="126"/>
      <c r="BE107" s="126"/>
      <c r="BF107" s="126"/>
      <c r="BG107" s="126"/>
      <c r="BH107" s="126"/>
      <c r="BI107" s="126"/>
    </row>
    <row r="108" spans="1:61" ht="12" customHeight="1" x14ac:dyDescent="0.15">
      <c r="A108" s="189"/>
      <c r="B108" s="374"/>
      <c r="C108" s="367"/>
      <c r="D108" s="367"/>
      <c r="E108" s="375"/>
      <c r="F108" s="391"/>
      <c r="G108" s="367"/>
      <c r="H108" s="367"/>
      <c r="I108" s="367"/>
      <c r="J108" s="367"/>
      <c r="K108" s="367"/>
      <c r="L108" s="367"/>
      <c r="M108" s="394"/>
      <c r="N108" s="394"/>
      <c r="O108" s="394"/>
      <c r="P108" s="367"/>
      <c r="Q108" s="367"/>
      <c r="R108" s="367"/>
      <c r="S108" s="367"/>
      <c r="T108" s="367"/>
      <c r="U108" s="367"/>
      <c r="V108" s="396"/>
      <c r="W108" s="366"/>
      <c r="X108" s="367"/>
      <c r="Y108" s="367"/>
      <c r="Z108" s="368"/>
      <c r="AA108" s="195"/>
      <c r="AB108" s="196"/>
      <c r="AC108" s="374"/>
      <c r="AD108" s="367"/>
      <c r="AE108" s="367"/>
      <c r="AF108" s="375"/>
      <c r="AG108" s="391"/>
      <c r="AH108" s="367"/>
      <c r="AI108" s="367"/>
      <c r="AJ108" s="367"/>
      <c r="AK108" s="367"/>
      <c r="AL108" s="367"/>
      <c r="AM108" s="367"/>
      <c r="AN108" s="394"/>
      <c r="AO108" s="394"/>
      <c r="AP108" s="394"/>
      <c r="AQ108" s="367"/>
      <c r="AR108" s="367"/>
      <c r="AS108" s="367"/>
      <c r="AT108" s="367"/>
      <c r="AU108" s="367"/>
      <c r="AV108" s="367"/>
      <c r="AW108" s="396"/>
      <c r="AX108" s="366"/>
      <c r="AY108" s="367"/>
      <c r="AZ108" s="367"/>
      <c r="BA108" s="368"/>
      <c r="BB108" s="126"/>
      <c r="BC108" s="126"/>
      <c r="BD108" s="126"/>
      <c r="BE108" s="126"/>
      <c r="BF108" s="126"/>
      <c r="BG108" s="126"/>
      <c r="BH108" s="126"/>
      <c r="BI108" s="126"/>
    </row>
    <row r="109" spans="1:61" ht="12" customHeight="1" x14ac:dyDescent="0.15">
      <c r="A109" s="189"/>
      <c r="B109" s="374"/>
      <c r="C109" s="367"/>
      <c r="D109" s="367"/>
      <c r="E109" s="375"/>
      <c r="F109" s="391"/>
      <c r="G109" s="367"/>
      <c r="H109" s="367"/>
      <c r="I109" s="367"/>
      <c r="J109" s="367"/>
      <c r="K109" s="367"/>
      <c r="L109" s="367"/>
      <c r="M109" s="394" t="s">
        <v>130</v>
      </c>
      <c r="N109" s="394"/>
      <c r="O109" s="394"/>
      <c r="P109" s="367"/>
      <c r="Q109" s="367"/>
      <c r="R109" s="367"/>
      <c r="S109" s="367"/>
      <c r="T109" s="367"/>
      <c r="U109" s="367"/>
      <c r="V109" s="396"/>
      <c r="W109" s="366"/>
      <c r="X109" s="367"/>
      <c r="Y109" s="367"/>
      <c r="Z109" s="368"/>
      <c r="AA109" s="195"/>
      <c r="AB109" s="196"/>
      <c r="AC109" s="374"/>
      <c r="AD109" s="367"/>
      <c r="AE109" s="367"/>
      <c r="AF109" s="375"/>
      <c r="AG109" s="391"/>
      <c r="AH109" s="367"/>
      <c r="AI109" s="367"/>
      <c r="AJ109" s="367"/>
      <c r="AK109" s="367"/>
      <c r="AL109" s="367"/>
      <c r="AM109" s="367"/>
      <c r="AN109" s="394" t="s">
        <v>130</v>
      </c>
      <c r="AO109" s="394"/>
      <c r="AP109" s="394"/>
      <c r="AQ109" s="367"/>
      <c r="AR109" s="367"/>
      <c r="AS109" s="367"/>
      <c r="AT109" s="367"/>
      <c r="AU109" s="367"/>
      <c r="AV109" s="367"/>
      <c r="AW109" s="396"/>
      <c r="AX109" s="366"/>
      <c r="AY109" s="367"/>
      <c r="AZ109" s="367"/>
      <c r="BA109" s="368"/>
      <c r="BB109" s="126"/>
      <c r="BC109" s="126"/>
      <c r="BD109" s="126"/>
      <c r="BE109" s="126"/>
      <c r="BF109" s="126"/>
      <c r="BG109" s="126"/>
      <c r="BH109" s="126"/>
      <c r="BI109" s="126"/>
    </row>
    <row r="110" spans="1:61" ht="12" customHeight="1" x14ac:dyDescent="0.15">
      <c r="A110" s="189"/>
      <c r="B110" s="374"/>
      <c r="C110" s="367"/>
      <c r="D110" s="367"/>
      <c r="E110" s="375"/>
      <c r="F110" s="391"/>
      <c r="G110" s="367"/>
      <c r="H110" s="367"/>
      <c r="I110" s="367"/>
      <c r="J110" s="367"/>
      <c r="K110" s="367"/>
      <c r="L110" s="367"/>
      <c r="M110" s="394"/>
      <c r="N110" s="394"/>
      <c r="O110" s="394"/>
      <c r="P110" s="367"/>
      <c r="Q110" s="367"/>
      <c r="R110" s="367"/>
      <c r="S110" s="367"/>
      <c r="T110" s="367"/>
      <c r="U110" s="367"/>
      <c r="V110" s="396"/>
      <c r="W110" s="366"/>
      <c r="X110" s="367"/>
      <c r="Y110" s="367"/>
      <c r="Z110" s="368"/>
      <c r="AA110" s="195"/>
      <c r="AB110" s="196"/>
      <c r="AC110" s="374"/>
      <c r="AD110" s="367"/>
      <c r="AE110" s="367"/>
      <c r="AF110" s="375"/>
      <c r="AG110" s="391"/>
      <c r="AH110" s="367"/>
      <c r="AI110" s="367"/>
      <c r="AJ110" s="367"/>
      <c r="AK110" s="367"/>
      <c r="AL110" s="367"/>
      <c r="AM110" s="367"/>
      <c r="AN110" s="394"/>
      <c r="AO110" s="394"/>
      <c r="AP110" s="394"/>
      <c r="AQ110" s="367"/>
      <c r="AR110" s="367"/>
      <c r="AS110" s="367"/>
      <c r="AT110" s="367"/>
      <c r="AU110" s="367"/>
      <c r="AV110" s="367"/>
      <c r="AW110" s="396"/>
      <c r="AX110" s="366"/>
      <c r="AY110" s="367"/>
      <c r="AZ110" s="367"/>
      <c r="BA110" s="368"/>
      <c r="BB110" s="126"/>
      <c r="BC110" s="126"/>
      <c r="BD110" s="126"/>
      <c r="BE110" s="126"/>
      <c r="BF110" s="126"/>
      <c r="BG110" s="126"/>
      <c r="BH110" s="126"/>
      <c r="BI110" s="126"/>
    </row>
    <row r="111" spans="1:61" ht="12" customHeight="1" x14ac:dyDescent="0.15">
      <c r="A111" s="189"/>
      <c r="B111" s="374"/>
      <c r="C111" s="367"/>
      <c r="D111" s="367"/>
      <c r="E111" s="375"/>
      <c r="F111" s="391"/>
      <c r="G111" s="367"/>
      <c r="H111" s="367"/>
      <c r="I111" s="367"/>
      <c r="J111" s="367"/>
      <c r="K111" s="367"/>
      <c r="L111" s="367"/>
      <c r="M111" s="394"/>
      <c r="N111" s="394"/>
      <c r="O111" s="394"/>
      <c r="P111" s="367"/>
      <c r="Q111" s="367"/>
      <c r="R111" s="367"/>
      <c r="S111" s="367"/>
      <c r="T111" s="367"/>
      <c r="U111" s="367"/>
      <c r="V111" s="396"/>
      <c r="W111" s="366"/>
      <c r="X111" s="367"/>
      <c r="Y111" s="367"/>
      <c r="Z111" s="368"/>
      <c r="AA111" s="195"/>
      <c r="AB111" s="196"/>
      <c r="AC111" s="374"/>
      <c r="AD111" s="367"/>
      <c r="AE111" s="367"/>
      <c r="AF111" s="375"/>
      <c r="AG111" s="391"/>
      <c r="AH111" s="367"/>
      <c r="AI111" s="367"/>
      <c r="AJ111" s="367"/>
      <c r="AK111" s="367"/>
      <c r="AL111" s="367"/>
      <c r="AM111" s="367"/>
      <c r="AN111" s="394"/>
      <c r="AO111" s="394"/>
      <c r="AP111" s="394"/>
      <c r="AQ111" s="367"/>
      <c r="AR111" s="367"/>
      <c r="AS111" s="367"/>
      <c r="AT111" s="367"/>
      <c r="AU111" s="367"/>
      <c r="AV111" s="367"/>
      <c r="AW111" s="396"/>
      <c r="AX111" s="366"/>
      <c r="AY111" s="367"/>
      <c r="AZ111" s="367"/>
      <c r="BA111" s="368"/>
      <c r="BB111" s="126"/>
      <c r="BC111" s="126"/>
      <c r="BD111" s="126"/>
      <c r="BE111" s="126"/>
      <c r="BF111" s="126"/>
      <c r="BG111" s="126"/>
      <c r="BH111" s="126"/>
      <c r="BI111" s="126"/>
    </row>
    <row r="112" spans="1:61" ht="12" customHeight="1" x14ac:dyDescent="0.15">
      <c r="A112" s="189"/>
      <c r="B112" s="374"/>
      <c r="C112" s="367"/>
      <c r="D112" s="367"/>
      <c r="E112" s="375"/>
      <c r="F112" s="456"/>
      <c r="G112" s="457"/>
      <c r="H112" s="457"/>
      <c r="I112" s="457"/>
      <c r="J112" s="457"/>
      <c r="K112" s="457"/>
      <c r="L112" s="457"/>
      <c r="M112" s="395"/>
      <c r="N112" s="395"/>
      <c r="O112" s="395"/>
      <c r="P112" s="457"/>
      <c r="Q112" s="457"/>
      <c r="R112" s="457"/>
      <c r="S112" s="457"/>
      <c r="T112" s="457"/>
      <c r="U112" s="457"/>
      <c r="V112" s="458"/>
      <c r="W112" s="366"/>
      <c r="X112" s="367"/>
      <c r="Y112" s="367"/>
      <c r="Z112" s="368"/>
      <c r="AA112" s="195"/>
      <c r="AB112" s="196"/>
      <c r="AC112" s="374"/>
      <c r="AD112" s="367"/>
      <c r="AE112" s="367"/>
      <c r="AF112" s="375"/>
      <c r="AG112" s="392"/>
      <c r="AH112" s="393"/>
      <c r="AI112" s="393"/>
      <c r="AJ112" s="393"/>
      <c r="AK112" s="393"/>
      <c r="AL112" s="393"/>
      <c r="AM112" s="393"/>
      <c r="AN112" s="395"/>
      <c r="AO112" s="395"/>
      <c r="AP112" s="395"/>
      <c r="AQ112" s="393"/>
      <c r="AR112" s="393"/>
      <c r="AS112" s="393"/>
      <c r="AT112" s="393"/>
      <c r="AU112" s="393"/>
      <c r="AV112" s="393"/>
      <c r="AW112" s="397"/>
      <c r="AX112" s="366"/>
      <c r="AY112" s="367"/>
      <c r="AZ112" s="367"/>
      <c r="BA112" s="368"/>
      <c r="BB112" s="126"/>
      <c r="BC112" s="126"/>
      <c r="BD112" s="126"/>
      <c r="BE112" s="126"/>
      <c r="BF112" s="126"/>
      <c r="BG112" s="126"/>
      <c r="BH112" s="126"/>
      <c r="BI112" s="126"/>
    </row>
    <row r="113" spans="1:61" ht="12" customHeight="1" x14ac:dyDescent="0.15">
      <c r="A113" s="189"/>
      <c r="B113" s="374"/>
      <c r="C113" s="367"/>
      <c r="D113" s="367"/>
      <c r="E113" s="375"/>
      <c r="F113" s="376"/>
      <c r="G113" s="377"/>
      <c r="H113" s="377"/>
      <c r="I113" s="377"/>
      <c r="J113" s="377"/>
      <c r="K113" s="377"/>
      <c r="L113" s="378"/>
      <c r="M113" s="385" t="s">
        <v>133</v>
      </c>
      <c r="N113" s="377"/>
      <c r="O113" s="378"/>
      <c r="P113" s="385"/>
      <c r="Q113" s="377"/>
      <c r="R113" s="377"/>
      <c r="S113" s="377"/>
      <c r="T113" s="377"/>
      <c r="U113" s="377"/>
      <c r="V113" s="388"/>
      <c r="W113" s="366"/>
      <c r="X113" s="367"/>
      <c r="Y113" s="367"/>
      <c r="Z113" s="368"/>
      <c r="AA113" s="195"/>
      <c r="AB113" s="196"/>
      <c r="AC113" s="374"/>
      <c r="AD113" s="367"/>
      <c r="AE113" s="367"/>
      <c r="AF113" s="375"/>
      <c r="AG113" s="376"/>
      <c r="AH113" s="377"/>
      <c r="AI113" s="377"/>
      <c r="AJ113" s="377"/>
      <c r="AK113" s="377"/>
      <c r="AL113" s="377"/>
      <c r="AM113" s="378"/>
      <c r="AN113" s="385" t="s">
        <v>133</v>
      </c>
      <c r="AO113" s="377"/>
      <c r="AP113" s="378"/>
      <c r="AQ113" s="385"/>
      <c r="AR113" s="377"/>
      <c r="AS113" s="377"/>
      <c r="AT113" s="377"/>
      <c r="AU113" s="377"/>
      <c r="AV113" s="377"/>
      <c r="AW113" s="388"/>
      <c r="AX113" s="366"/>
      <c r="AY113" s="367"/>
      <c r="AZ113" s="367"/>
      <c r="BA113" s="368"/>
      <c r="BB113" s="126"/>
      <c r="BC113" s="126"/>
      <c r="BD113" s="126"/>
      <c r="BE113" s="126"/>
      <c r="BF113" s="126"/>
      <c r="BG113" s="126"/>
      <c r="BH113" s="126"/>
      <c r="BI113" s="126"/>
    </row>
    <row r="114" spans="1:61" ht="12" customHeight="1" x14ac:dyDescent="0.15">
      <c r="A114" s="189"/>
      <c r="B114" s="374"/>
      <c r="C114" s="367"/>
      <c r="D114" s="367"/>
      <c r="E114" s="375"/>
      <c r="F114" s="379"/>
      <c r="G114" s="380"/>
      <c r="H114" s="380"/>
      <c r="I114" s="380"/>
      <c r="J114" s="380"/>
      <c r="K114" s="380"/>
      <c r="L114" s="381"/>
      <c r="M114" s="386"/>
      <c r="N114" s="380"/>
      <c r="O114" s="381"/>
      <c r="P114" s="386"/>
      <c r="Q114" s="380"/>
      <c r="R114" s="380"/>
      <c r="S114" s="380"/>
      <c r="T114" s="380"/>
      <c r="U114" s="380"/>
      <c r="V114" s="389"/>
      <c r="W114" s="366"/>
      <c r="X114" s="367"/>
      <c r="Y114" s="367"/>
      <c r="Z114" s="368"/>
      <c r="AA114" s="195"/>
      <c r="AB114" s="196"/>
      <c r="AC114" s="374"/>
      <c r="AD114" s="367"/>
      <c r="AE114" s="367"/>
      <c r="AF114" s="375"/>
      <c r="AG114" s="379"/>
      <c r="AH114" s="380"/>
      <c r="AI114" s="380"/>
      <c r="AJ114" s="380"/>
      <c r="AK114" s="380"/>
      <c r="AL114" s="380"/>
      <c r="AM114" s="381"/>
      <c r="AN114" s="386"/>
      <c r="AO114" s="380"/>
      <c r="AP114" s="381"/>
      <c r="AQ114" s="386"/>
      <c r="AR114" s="380"/>
      <c r="AS114" s="380"/>
      <c r="AT114" s="380"/>
      <c r="AU114" s="380"/>
      <c r="AV114" s="380"/>
      <c r="AW114" s="389"/>
      <c r="AX114" s="366"/>
      <c r="AY114" s="367"/>
      <c r="AZ114" s="367"/>
      <c r="BA114" s="368"/>
      <c r="BB114" s="126"/>
      <c r="BC114" s="126"/>
      <c r="BD114" s="126"/>
      <c r="BE114" s="126"/>
      <c r="BF114" s="126"/>
      <c r="BG114" s="126"/>
      <c r="BH114" s="126"/>
      <c r="BI114" s="126"/>
    </row>
    <row r="115" spans="1:61" ht="12" customHeight="1" x14ac:dyDescent="0.15">
      <c r="A115" s="189"/>
      <c r="B115" s="374"/>
      <c r="C115" s="367"/>
      <c r="D115" s="367"/>
      <c r="E115" s="375"/>
      <c r="F115" s="379"/>
      <c r="G115" s="380"/>
      <c r="H115" s="380"/>
      <c r="I115" s="380"/>
      <c r="J115" s="380"/>
      <c r="K115" s="380"/>
      <c r="L115" s="381"/>
      <c r="M115" s="386"/>
      <c r="N115" s="380"/>
      <c r="O115" s="381"/>
      <c r="P115" s="386"/>
      <c r="Q115" s="380"/>
      <c r="R115" s="380"/>
      <c r="S115" s="380"/>
      <c r="T115" s="380"/>
      <c r="U115" s="380"/>
      <c r="V115" s="389"/>
      <c r="W115" s="366"/>
      <c r="X115" s="367"/>
      <c r="Y115" s="367"/>
      <c r="Z115" s="368"/>
      <c r="AA115" s="195"/>
      <c r="AB115" s="196"/>
      <c r="AC115" s="374"/>
      <c r="AD115" s="367"/>
      <c r="AE115" s="367"/>
      <c r="AF115" s="375"/>
      <c r="AG115" s="379"/>
      <c r="AH115" s="380"/>
      <c r="AI115" s="380"/>
      <c r="AJ115" s="380"/>
      <c r="AK115" s="380"/>
      <c r="AL115" s="380"/>
      <c r="AM115" s="381"/>
      <c r="AN115" s="386"/>
      <c r="AO115" s="380"/>
      <c r="AP115" s="381"/>
      <c r="AQ115" s="386"/>
      <c r="AR115" s="380"/>
      <c r="AS115" s="380"/>
      <c r="AT115" s="380"/>
      <c r="AU115" s="380"/>
      <c r="AV115" s="380"/>
      <c r="AW115" s="389"/>
      <c r="AX115" s="366"/>
      <c r="AY115" s="367"/>
      <c r="AZ115" s="367"/>
      <c r="BA115" s="368"/>
      <c r="BB115" s="126"/>
      <c r="BC115" s="126"/>
      <c r="BD115" s="126"/>
      <c r="BE115" s="126"/>
      <c r="BF115" s="126"/>
      <c r="BG115" s="126"/>
      <c r="BH115" s="126"/>
      <c r="BI115" s="126"/>
    </row>
    <row r="116" spans="1:61" ht="12" customHeight="1" thickBot="1" x14ac:dyDescent="0.2">
      <c r="A116" s="189"/>
      <c r="B116" s="369"/>
      <c r="C116" s="370"/>
      <c r="D116" s="370"/>
      <c r="E116" s="371"/>
      <c r="F116" s="382"/>
      <c r="G116" s="383"/>
      <c r="H116" s="383"/>
      <c r="I116" s="383"/>
      <c r="J116" s="383"/>
      <c r="K116" s="383"/>
      <c r="L116" s="384"/>
      <c r="M116" s="387"/>
      <c r="N116" s="383"/>
      <c r="O116" s="384"/>
      <c r="P116" s="387"/>
      <c r="Q116" s="383"/>
      <c r="R116" s="383"/>
      <c r="S116" s="383"/>
      <c r="T116" s="383"/>
      <c r="U116" s="383"/>
      <c r="V116" s="390"/>
      <c r="W116" s="372"/>
      <c r="X116" s="370"/>
      <c r="Y116" s="370"/>
      <c r="Z116" s="373"/>
      <c r="AA116" s="195"/>
      <c r="AB116" s="196"/>
      <c r="AC116" s="369"/>
      <c r="AD116" s="370"/>
      <c r="AE116" s="370"/>
      <c r="AF116" s="371"/>
      <c r="AG116" s="382"/>
      <c r="AH116" s="383"/>
      <c r="AI116" s="383"/>
      <c r="AJ116" s="383"/>
      <c r="AK116" s="383"/>
      <c r="AL116" s="383"/>
      <c r="AM116" s="384"/>
      <c r="AN116" s="387"/>
      <c r="AO116" s="383"/>
      <c r="AP116" s="384"/>
      <c r="AQ116" s="387"/>
      <c r="AR116" s="383"/>
      <c r="AS116" s="383"/>
      <c r="AT116" s="383"/>
      <c r="AU116" s="383"/>
      <c r="AV116" s="383"/>
      <c r="AW116" s="390"/>
      <c r="AX116" s="372"/>
      <c r="AY116" s="370"/>
      <c r="AZ116" s="370"/>
      <c r="BA116" s="373"/>
      <c r="BB116" s="126"/>
      <c r="BC116" s="126"/>
      <c r="BD116" s="126"/>
      <c r="BE116" s="126"/>
      <c r="BF116" s="126"/>
      <c r="BG116" s="126"/>
      <c r="BH116" s="126"/>
      <c r="BI116" s="126"/>
    </row>
    <row r="117" spans="1:61" ht="14.45" customHeight="1" x14ac:dyDescent="0.15">
      <c r="A117" s="189"/>
      <c r="B117" s="199"/>
      <c r="C117" s="200"/>
      <c r="D117" s="200"/>
      <c r="E117" s="200"/>
      <c r="F117" s="200"/>
      <c r="G117" s="200"/>
      <c r="H117" s="200"/>
      <c r="I117" s="200"/>
      <c r="J117" s="200"/>
      <c r="K117" s="200"/>
      <c r="L117" s="200"/>
      <c r="M117" s="200"/>
      <c r="N117" s="199"/>
      <c r="O117" s="200"/>
      <c r="P117" s="200"/>
      <c r="Q117" s="200"/>
      <c r="R117" s="200"/>
      <c r="S117" s="200"/>
      <c r="T117" s="200"/>
      <c r="U117" s="200"/>
      <c r="V117" s="200"/>
      <c r="W117" s="200"/>
      <c r="X117" s="200"/>
      <c r="Y117" s="200"/>
      <c r="Z117" s="200"/>
      <c r="AA117" s="189"/>
      <c r="AB117" s="190"/>
      <c r="AC117" s="200"/>
      <c r="AD117" s="200"/>
      <c r="AE117" s="200"/>
      <c r="AF117" s="200"/>
      <c r="AG117" s="200"/>
      <c r="AH117" s="200"/>
      <c r="AI117" s="200"/>
      <c r="AJ117" s="200"/>
      <c r="AK117" s="200"/>
      <c r="AL117" s="200"/>
      <c r="AM117" s="200"/>
      <c r="AN117" s="200"/>
      <c r="AO117" s="199"/>
      <c r="AP117" s="200"/>
      <c r="AQ117" s="200"/>
      <c r="AR117" s="200"/>
      <c r="AS117" s="200"/>
      <c r="AT117" s="200"/>
      <c r="AU117" s="200"/>
      <c r="AV117" s="200"/>
      <c r="AW117" s="200"/>
      <c r="AX117" s="200"/>
      <c r="AY117" s="200"/>
      <c r="AZ117" s="200"/>
      <c r="BA117" s="199"/>
      <c r="BB117" s="126"/>
      <c r="BC117" s="126"/>
      <c r="BD117" s="126"/>
      <c r="BE117" s="126"/>
      <c r="BF117" s="126"/>
      <c r="BG117" s="126"/>
      <c r="BH117" s="126"/>
      <c r="BI117" s="126"/>
    </row>
    <row r="118" spans="1:61" ht="14.45" customHeight="1" thickBot="1" x14ac:dyDescent="0.2">
      <c r="A118" s="189"/>
      <c r="B118" s="196"/>
      <c r="C118" s="196"/>
      <c r="D118" s="196"/>
      <c r="E118" s="196"/>
      <c r="F118" s="196"/>
      <c r="G118" s="196"/>
      <c r="H118" s="196"/>
      <c r="I118" s="196"/>
      <c r="J118" s="196"/>
      <c r="K118" s="196"/>
      <c r="L118" s="201"/>
      <c r="M118" s="201"/>
      <c r="N118" s="201"/>
      <c r="O118" s="201"/>
      <c r="P118" s="201"/>
      <c r="Q118" s="201"/>
      <c r="R118" s="201"/>
      <c r="S118" s="201"/>
      <c r="T118" s="201"/>
      <c r="U118" s="201"/>
      <c r="V118" s="201"/>
      <c r="W118" s="201"/>
      <c r="X118" s="196"/>
      <c r="Y118" s="196"/>
      <c r="Z118" s="196"/>
      <c r="AA118" s="202"/>
      <c r="AB118" s="203"/>
      <c r="AC118" s="196"/>
      <c r="AD118" s="196"/>
      <c r="AE118" s="196"/>
      <c r="AF118" s="196"/>
      <c r="AG118" s="196"/>
      <c r="AH118" s="196"/>
      <c r="AI118" s="196"/>
      <c r="AJ118" s="196"/>
      <c r="AK118" s="196"/>
      <c r="AL118" s="196"/>
      <c r="AM118" s="201"/>
      <c r="AN118" s="201"/>
      <c r="AO118" s="201"/>
      <c r="AP118" s="201"/>
      <c r="AQ118" s="201"/>
      <c r="AR118" s="201"/>
      <c r="AS118" s="201"/>
      <c r="AT118" s="201"/>
      <c r="AU118" s="201"/>
      <c r="AV118" s="201"/>
      <c r="AW118" s="201"/>
      <c r="AX118" s="201"/>
      <c r="AY118" s="196"/>
      <c r="AZ118" s="196"/>
      <c r="BA118" s="196"/>
      <c r="BB118" s="126"/>
      <c r="BC118" s="126"/>
      <c r="BD118" s="126"/>
      <c r="BE118" s="126"/>
      <c r="BF118" s="126"/>
      <c r="BG118" s="126"/>
      <c r="BH118" s="126"/>
      <c r="BI118" s="126"/>
    </row>
    <row r="119" spans="1:61" ht="14.45" customHeight="1" x14ac:dyDescent="0.15">
      <c r="A119" s="189"/>
      <c r="B119" s="450" t="s">
        <v>107</v>
      </c>
      <c r="C119" s="451"/>
      <c r="D119" s="451"/>
      <c r="E119" s="451"/>
      <c r="F119" s="451"/>
      <c r="G119" s="451"/>
      <c r="H119" s="451"/>
      <c r="I119" s="451"/>
      <c r="J119" s="452"/>
      <c r="K119" s="453" t="s">
        <v>108</v>
      </c>
      <c r="L119" s="421"/>
      <c r="M119" s="421"/>
      <c r="N119" s="421"/>
      <c r="O119" s="454" t="str">
        <f>O79</f>
        <v>北部 U9リーグ戦 第３節</v>
      </c>
      <c r="P119" s="454"/>
      <c r="Q119" s="454"/>
      <c r="R119" s="454"/>
      <c r="S119" s="454"/>
      <c r="T119" s="454"/>
      <c r="U119" s="454"/>
      <c r="V119" s="454"/>
      <c r="W119" s="454"/>
      <c r="X119" s="454"/>
      <c r="Y119" s="454"/>
      <c r="Z119" s="455"/>
      <c r="AA119" s="195"/>
      <c r="AB119" s="196"/>
      <c r="AC119" s="450" t="s">
        <v>107</v>
      </c>
      <c r="AD119" s="451"/>
      <c r="AE119" s="451"/>
      <c r="AF119" s="451"/>
      <c r="AG119" s="451"/>
      <c r="AH119" s="451"/>
      <c r="AI119" s="451"/>
      <c r="AJ119" s="451"/>
      <c r="AK119" s="452"/>
      <c r="AL119" s="453" t="s">
        <v>108</v>
      </c>
      <c r="AM119" s="421"/>
      <c r="AN119" s="421"/>
      <c r="AO119" s="421"/>
      <c r="AP119" s="454" t="str">
        <f>O79</f>
        <v>北部 U9リーグ戦 第３節</v>
      </c>
      <c r="AQ119" s="454"/>
      <c r="AR119" s="454"/>
      <c r="AS119" s="454"/>
      <c r="AT119" s="454"/>
      <c r="AU119" s="454"/>
      <c r="AV119" s="454"/>
      <c r="AW119" s="454"/>
      <c r="AX119" s="454"/>
      <c r="AY119" s="454"/>
      <c r="AZ119" s="454"/>
      <c r="BA119" s="455"/>
      <c r="BB119" s="126"/>
      <c r="BC119" s="126"/>
      <c r="BD119" s="126"/>
      <c r="BE119" s="126"/>
      <c r="BF119" s="126"/>
      <c r="BG119" s="126"/>
      <c r="BH119" s="126"/>
      <c r="BI119" s="126"/>
    </row>
    <row r="120" spans="1:61" ht="14.45" customHeight="1" x14ac:dyDescent="0.15">
      <c r="A120" s="189"/>
      <c r="B120" s="443" t="str">
        <f>BE5</f>
        <v>R２年  ３月２０日</v>
      </c>
      <c r="C120" s="444"/>
      <c r="D120" s="444"/>
      <c r="E120" s="444"/>
      <c r="F120" s="444"/>
      <c r="G120" s="444"/>
      <c r="H120" s="444"/>
      <c r="I120" s="444"/>
      <c r="J120" s="445"/>
      <c r="K120" s="446" t="s">
        <v>110</v>
      </c>
      <c r="L120" s="422"/>
      <c r="M120" s="422"/>
      <c r="N120" s="422"/>
      <c r="O120" s="192" t="str">
        <f>BE8</f>
        <v>荒神山A1ｺｰﾄ</v>
      </c>
      <c r="P120" s="193"/>
      <c r="Q120" s="193"/>
      <c r="R120" s="193"/>
      <c r="S120" s="126"/>
      <c r="T120" s="193" t="s">
        <v>111</v>
      </c>
      <c r="U120" s="193"/>
      <c r="V120" s="193"/>
      <c r="W120" s="193"/>
      <c r="X120" s="193"/>
      <c r="Y120" s="193"/>
      <c r="Z120" s="194"/>
      <c r="AA120" s="195"/>
      <c r="AB120" s="196"/>
      <c r="AC120" s="443" t="str">
        <f>BE5</f>
        <v>R２年  ３月２０日</v>
      </c>
      <c r="AD120" s="444"/>
      <c r="AE120" s="444"/>
      <c r="AF120" s="444"/>
      <c r="AG120" s="444"/>
      <c r="AH120" s="444"/>
      <c r="AI120" s="444"/>
      <c r="AJ120" s="444"/>
      <c r="AK120" s="445"/>
      <c r="AL120" s="446" t="s">
        <v>110</v>
      </c>
      <c r="AM120" s="422"/>
      <c r="AN120" s="422"/>
      <c r="AO120" s="422"/>
      <c r="AP120" s="192" t="str">
        <f>BH8</f>
        <v>荒神山A2ｺｰﾄ</v>
      </c>
      <c r="AQ120" s="193"/>
      <c r="AR120" s="193"/>
      <c r="AS120" s="193"/>
      <c r="AT120" s="126"/>
      <c r="AU120" s="193" t="s">
        <v>111</v>
      </c>
      <c r="AV120" s="193"/>
      <c r="AW120" s="193"/>
      <c r="AX120" s="193"/>
      <c r="AY120" s="193"/>
      <c r="AZ120" s="193"/>
      <c r="BA120" s="194"/>
      <c r="BB120" s="126"/>
      <c r="BC120" s="126"/>
      <c r="BD120" s="126"/>
      <c r="BE120" s="126"/>
      <c r="BF120" s="126"/>
      <c r="BG120" s="126"/>
      <c r="BH120" s="126"/>
      <c r="BI120" s="126"/>
    </row>
    <row r="121" spans="1:61" ht="12.6" customHeight="1" thickBot="1" x14ac:dyDescent="0.2">
      <c r="A121" s="189"/>
      <c r="B121" s="447" t="s">
        <v>112</v>
      </c>
      <c r="C121" s="448"/>
      <c r="D121" s="448"/>
      <c r="E121" s="449"/>
      <c r="F121" s="431"/>
      <c r="G121" s="431"/>
      <c r="H121" s="431"/>
      <c r="I121" s="431"/>
      <c r="J121" s="432"/>
      <c r="K121" s="433" t="s">
        <v>113</v>
      </c>
      <c r="L121" s="434"/>
      <c r="M121" s="434"/>
      <c r="N121" s="434"/>
      <c r="O121" s="434"/>
      <c r="P121" s="435"/>
      <c r="Q121" s="436" t="s">
        <v>114</v>
      </c>
      <c r="R121" s="437"/>
      <c r="S121" s="438"/>
      <c r="T121" s="439" t="s">
        <v>115</v>
      </c>
      <c r="U121" s="439"/>
      <c r="V121" s="439"/>
      <c r="W121" s="439"/>
      <c r="X121" s="439"/>
      <c r="Y121" s="439"/>
      <c r="Z121" s="440"/>
      <c r="AA121" s="195"/>
      <c r="AB121" s="196"/>
      <c r="AC121" s="447" t="s">
        <v>112</v>
      </c>
      <c r="AD121" s="448"/>
      <c r="AE121" s="448"/>
      <c r="AF121" s="449"/>
      <c r="AG121" s="431"/>
      <c r="AH121" s="431"/>
      <c r="AI121" s="431"/>
      <c r="AJ121" s="431"/>
      <c r="AK121" s="432"/>
      <c r="AL121" s="433" t="s">
        <v>113</v>
      </c>
      <c r="AM121" s="434"/>
      <c r="AN121" s="434"/>
      <c r="AO121" s="434"/>
      <c r="AP121" s="434"/>
      <c r="AQ121" s="435"/>
      <c r="AR121" s="436" t="s">
        <v>114</v>
      </c>
      <c r="AS121" s="437"/>
      <c r="AT121" s="438"/>
      <c r="AU121" s="439" t="s">
        <v>115</v>
      </c>
      <c r="AV121" s="439"/>
      <c r="AW121" s="439"/>
      <c r="AX121" s="439"/>
      <c r="AY121" s="439"/>
      <c r="AZ121" s="439"/>
      <c r="BA121" s="440"/>
      <c r="BB121" s="126"/>
      <c r="BC121" s="126"/>
      <c r="BD121" s="126"/>
      <c r="BE121" s="126"/>
      <c r="BF121" s="126"/>
      <c r="BG121" s="126"/>
      <c r="BH121" s="126"/>
      <c r="BI121" s="126"/>
    </row>
    <row r="122" spans="1:61" ht="12.6" customHeight="1" x14ac:dyDescent="0.15">
      <c r="A122" s="189"/>
      <c r="B122" s="441" t="s">
        <v>118</v>
      </c>
      <c r="C122" s="421"/>
      <c r="D122" s="421"/>
      <c r="E122" s="442"/>
      <c r="F122" s="414"/>
      <c r="G122" s="415"/>
      <c r="H122" s="415"/>
      <c r="I122" s="415"/>
      <c r="J122" s="415"/>
      <c r="K122" s="415"/>
      <c r="L122" s="416"/>
      <c r="M122" s="420" t="s">
        <v>119</v>
      </c>
      <c r="N122" s="421"/>
      <c r="O122" s="421"/>
      <c r="P122" s="423"/>
      <c r="Q122" s="415"/>
      <c r="R122" s="415"/>
      <c r="S122" s="415"/>
      <c r="T122" s="415"/>
      <c r="U122" s="415"/>
      <c r="V122" s="424"/>
      <c r="W122" s="427" t="s">
        <v>118</v>
      </c>
      <c r="X122" s="421"/>
      <c r="Y122" s="421"/>
      <c r="Z122" s="428"/>
      <c r="AA122" s="195"/>
      <c r="AB122" s="196"/>
      <c r="AC122" s="441" t="s">
        <v>118</v>
      </c>
      <c r="AD122" s="421"/>
      <c r="AE122" s="421"/>
      <c r="AF122" s="442"/>
      <c r="AG122" s="414"/>
      <c r="AH122" s="415"/>
      <c r="AI122" s="415"/>
      <c r="AJ122" s="415"/>
      <c r="AK122" s="415"/>
      <c r="AL122" s="415"/>
      <c r="AM122" s="416"/>
      <c r="AN122" s="420" t="s">
        <v>119</v>
      </c>
      <c r="AO122" s="421"/>
      <c r="AP122" s="421"/>
      <c r="AQ122" s="423"/>
      <c r="AR122" s="415"/>
      <c r="AS122" s="415"/>
      <c r="AT122" s="415"/>
      <c r="AU122" s="415"/>
      <c r="AV122" s="415"/>
      <c r="AW122" s="424"/>
      <c r="AX122" s="427" t="s">
        <v>118</v>
      </c>
      <c r="AY122" s="421"/>
      <c r="AZ122" s="421"/>
      <c r="BA122" s="428"/>
      <c r="BB122" s="126"/>
      <c r="BC122" s="126"/>
      <c r="BD122" s="126"/>
      <c r="BE122" s="126"/>
      <c r="BF122" s="126"/>
      <c r="BG122" s="126"/>
      <c r="BH122" s="126"/>
      <c r="BI122" s="126"/>
    </row>
    <row r="123" spans="1:61" ht="12.6" customHeight="1" x14ac:dyDescent="0.15">
      <c r="A123" s="189"/>
      <c r="B123" s="429" t="s">
        <v>120</v>
      </c>
      <c r="C123" s="411"/>
      <c r="D123" s="411" t="s">
        <v>121</v>
      </c>
      <c r="E123" s="430"/>
      <c r="F123" s="417"/>
      <c r="G123" s="418"/>
      <c r="H123" s="418"/>
      <c r="I123" s="418"/>
      <c r="J123" s="418"/>
      <c r="K123" s="418"/>
      <c r="L123" s="419"/>
      <c r="M123" s="422"/>
      <c r="N123" s="422"/>
      <c r="O123" s="422"/>
      <c r="P123" s="425"/>
      <c r="Q123" s="418"/>
      <c r="R123" s="418"/>
      <c r="S123" s="418"/>
      <c r="T123" s="418"/>
      <c r="U123" s="418"/>
      <c r="V123" s="426"/>
      <c r="W123" s="410" t="s">
        <v>120</v>
      </c>
      <c r="X123" s="411"/>
      <c r="Y123" s="411" t="s">
        <v>121</v>
      </c>
      <c r="Z123" s="412"/>
      <c r="AA123" s="195"/>
      <c r="AB123" s="196"/>
      <c r="AC123" s="429" t="s">
        <v>120</v>
      </c>
      <c r="AD123" s="411"/>
      <c r="AE123" s="411" t="s">
        <v>121</v>
      </c>
      <c r="AF123" s="430"/>
      <c r="AG123" s="417"/>
      <c r="AH123" s="418"/>
      <c r="AI123" s="418"/>
      <c r="AJ123" s="418"/>
      <c r="AK123" s="418"/>
      <c r="AL123" s="418"/>
      <c r="AM123" s="419"/>
      <c r="AN123" s="422"/>
      <c r="AO123" s="422"/>
      <c r="AP123" s="422"/>
      <c r="AQ123" s="425"/>
      <c r="AR123" s="418"/>
      <c r="AS123" s="418"/>
      <c r="AT123" s="418"/>
      <c r="AU123" s="418"/>
      <c r="AV123" s="418"/>
      <c r="AW123" s="426"/>
      <c r="AX123" s="410" t="s">
        <v>120</v>
      </c>
      <c r="AY123" s="411"/>
      <c r="AZ123" s="411" t="s">
        <v>121</v>
      </c>
      <c r="BA123" s="412"/>
      <c r="BB123" s="126"/>
      <c r="BC123" s="126"/>
      <c r="BD123" s="126"/>
      <c r="BE123" s="126"/>
      <c r="BF123" s="126"/>
      <c r="BG123" s="126"/>
      <c r="BH123" s="126"/>
      <c r="BI123" s="126"/>
    </row>
    <row r="124" spans="1:61" ht="12" customHeight="1" x14ac:dyDescent="0.15">
      <c r="A124" s="189"/>
      <c r="B124" s="413"/>
      <c r="C124" s="399"/>
      <c r="D124" s="399"/>
      <c r="E124" s="402"/>
      <c r="F124" s="403" t="s">
        <v>123</v>
      </c>
      <c r="G124" s="404"/>
      <c r="H124" s="404"/>
      <c r="I124" s="404"/>
      <c r="J124" s="404"/>
      <c r="K124" s="405"/>
      <c r="L124" s="197"/>
      <c r="M124" s="406" t="s">
        <v>124</v>
      </c>
      <c r="N124" s="406"/>
      <c r="O124" s="406"/>
      <c r="P124" s="198"/>
      <c r="Q124" s="403" t="s">
        <v>123</v>
      </c>
      <c r="R124" s="404"/>
      <c r="S124" s="404"/>
      <c r="T124" s="404"/>
      <c r="U124" s="404"/>
      <c r="V124" s="407"/>
      <c r="W124" s="408"/>
      <c r="X124" s="399"/>
      <c r="Y124" s="399"/>
      <c r="Z124" s="409"/>
      <c r="AA124" s="195"/>
      <c r="AB124" s="196"/>
      <c r="AC124" s="413"/>
      <c r="AD124" s="399"/>
      <c r="AE124" s="399"/>
      <c r="AF124" s="402"/>
      <c r="AG124" s="403" t="s">
        <v>123</v>
      </c>
      <c r="AH124" s="404"/>
      <c r="AI124" s="404"/>
      <c r="AJ124" s="404"/>
      <c r="AK124" s="404"/>
      <c r="AL124" s="405"/>
      <c r="AM124" s="197"/>
      <c r="AN124" s="406" t="s">
        <v>124</v>
      </c>
      <c r="AO124" s="406"/>
      <c r="AP124" s="406"/>
      <c r="AQ124" s="198"/>
      <c r="AR124" s="403" t="s">
        <v>123</v>
      </c>
      <c r="AS124" s="404"/>
      <c r="AT124" s="404"/>
      <c r="AU124" s="404"/>
      <c r="AV124" s="404"/>
      <c r="AW124" s="407"/>
      <c r="AX124" s="408"/>
      <c r="AY124" s="399"/>
      <c r="AZ124" s="399"/>
      <c r="BA124" s="409"/>
      <c r="BB124" s="126"/>
      <c r="BC124" s="126"/>
      <c r="BD124" s="126"/>
      <c r="BE124" s="126"/>
      <c r="BF124" s="126"/>
      <c r="BG124" s="126"/>
      <c r="BH124" s="126"/>
      <c r="BI124" s="126"/>
    </row>
    <row r="125" spans="1:61" ht="12" customHeight="1" x14ac:dyDescent="0.15">
      <c r="A125" s="189"/>
      <c r="B125" s="374"/>
      <c r="C125" s="367"/>
      <c r="D125" s="367"/>
      <c r="E125" s="375"/>
      <c r="F125" s="398"/>
      <c r="G125" s="399"/>
      <c r="H125" s="399"/>
      <c r="I125" s="399"/>
      <c r="J125" s="399"/>
      <c r="K125" s="399"/>
      <c r="L125" s="399"/>
      <c r="M125" s="400" t="s">
        <v>125</v>
      </c>
      <c r="N125" s="400"/>
      <c r="O125" s="400"/>
      <c r="P125" s="399"/>
      <c r="Q125" s="399"/>
      <c r="R125" s="399"/>
      <c r="S125" s="399"/>
      <c r="T125" s="399"/>
      <c r="U125" s="399"/>
      <c r="V125" s="401"/>
      <c r="W125" s="366"/>
      <c r="X125" s="367"/>
      <c r="Y125" s="367"/>
      <c r="Z125" s="368"/>
      <c r="AA125" s="195"/>
      <c r="AB125" s="196"/>
      <c r="AC125" s="374"/>
      <c r="AD125" s="367"/>
      <c r="AE125" s="367"/>
      <c r="AF125" s="375"/>
      <c r="AG125" s="398"/>
      <c r="AH125" s="399"/>
      <c r="AI125" s="399"/>
      <c r="AJ125" s="399"/>
      <c r="AK125" s="399"/>
      <c r="AL125" s="399"/>
      <c r="AM125" s="399"/>
      <c r="AN125" s="400" t="s">
        <v>125</v>
      </c>
      <c r="AO125" s="400"/>
      <c r="AP125" s="400"/>
      <c r="AQ125" s="399"/>
      <c r="AR125" s="399"/>
      <c r="AS125" s="399"/>
      <c r="AT125" s="399"/>
      <c r="AU125" s="399"/>
      <c r="AV125" s="399"/>
      <c r="AW125" s="401"/>
      <c r="AX125" s="366"/>
      <c r="AY125" s="367"/>
      <c r="AZ125" s="367"/>
      <c r="BA125" s="368"/>
      <c r="BB125" s="126"/>
      <c r="BC125" s="126"/>
      <c r="BD125" s="126"/>
      <c r="BE125" s="126"/>
      <c r="BF125" s="126"/>
      <c r="BG125" s="126"/>
      <c r="BH125" s="126"/>
      <c r="BI125" s="126"/>
    </row>
    <row r="126" spans="1:61" ht="12" customHeight="1" x14ac:dyDescent="0.15">
      <c r="A126" s="189"/>
      <c r="B126" s="374"/>
      <c r="C126" s="367"/>
      <c r="D126" s="367"/>
      <c r="E126" s="375"/>
      <c r="F126" s="391"/>
      <c r="G126" s="367"/>
      <c r="H126" s="367"/>
      <c r="I126" s="367"/>
      <c r="J126" s="367"/>
      <c r="K126" s="367"/>
      <c r="L126" s="367"/>
      <c r="M126" s="394"/>
      <c r="N126" s="394"/>
      <c r="O126" s="394"/>
      <c r="P126" s="367"/>
      <c r="Q126" s="367"/>
      <c r="R126" s="367"/>
      <c r="S126" s="367"/>
      <c r="T126" s="367"/>
      <c r="U126" s="367"/>
      <c r="V126" s="396"/>
      <c r="W126" s="366"/>
      <c r="X126" s="367"/>
      <c r="Y126" s="367"/>
      <c r="Z126" s="368"/>
      <c r="AA126" s="195"/>
      <c r="AB126" s="196"/>
      <c r="AC126" s="374"/>
      <c r="AD126" s="367"/>
      <c r="AE126" s="367"/>
      <c r="AF126" s="375"/>
      <c r="AG126" s="391"/>
      <c r="AH126" s="367"/>
      <c r="AI126" s="367"/>
      <c r="AJ126" s="367"/>
      <c r="AK126" s="367"/>
      <c r="AL126" s="367"/>
      <c r="AM126" s="367"/>
      <c r="AN126" s="394"/>
      <c r="AO126" s="394"/>
      <c r="AP126" s="394"/>
      <c r="AQ126" s="367"/>
      <c r="AR126" s="367"/>
      <c r="AS126" s="367"/>
      <c r="AT126" s="367"/>
      <c r="AU126" s="367"/>
      <c r="AV126" s="367"/>
      <c r="AW126" s="396"/>
      <c r="AX126" s="366"/>
      <c r="AY126" s="367"/>
      <c r="AZ126" s="367"/>
      <c r="BA126" s="368"/>
      <c r="BB126" s="126"/>
      <c r="BC126" s="126"/>
      <c r="BD126" s="126"/>
      <c r="BE126" s="126"/>
      <c r="BF126" s="126"/>
      <c r="BG126" s="126"/>
      <c r="BH126" s="126"/>
      <c r="BI126" s="126"/>
    </row>
    <row r="127" spans="1:61" ht="12" customHeight="1" x14ac:dyDescent="0.15">
      <c r="A127" s="189"/>
      <c r="B127" s="374"/>
      <c r="C127" s="367"/>
      <c r="D127" s="367"/>
      <c r="E127" s="375"/>
      <c r="F127" s="391"/>
      <c r="G127" s="367"/>
      <c r="H127" s="367"/>
      <c r="I127" s="367"/>
      <c r="J127" s="367"/>
      <c r="K127" s="367"/>
      <c r="L127" s="367"/>
      <c r="M127" s="394"/>
      <c r="N127" s="394"/>
      <c r="O127" s="394"/>
      <c r="P127" s="367"/>
      <c r="Q127" s="367"/>
      <c r="R127" s="367"/>
      <c r="S127" s="367"/>
      <c r="T127" s="367"/>
      <c r="U127" s="367"/>
      <c r="V127" s="396"/>
      <c r="W127" s="366"/>
      <c r="X127" s="367"/>
      <c r="Y127" s="367"/>
      <c r="Z127" s="368"/>
      <c r="AA127" s="189"/>
      <c r="AB127" s="190"/>
      <c r="AC127" s="374"/>
      <c r="AD127" s="367"/>
      <c r="AE127" s="367"/>
      <c r="AF127" s="375"/>
      <c r="AG127" s="391"/>
      <c r="AH127" s="367"/>
      <c r="AI127" s="367"/>
      <c r="AJ127" s="367"/>
      <c r="AK127" s="367"/>
      <c r="AL127" s="367"/>
      <c r="AM127" s="367"/>
      <c r="AN127" s="394"/>
      <c r="AO127" s="394"/>
      <c r="AP127" s="394"/>
      <c r="AQ127" s="367"/>
      <c r="AR127" s="367"/>
      <c r="AS127" s="367"/>
      <c r="AT127" s="367"/>
      <c r="AU127" s="367"/>
      <c r="AV127" s="367"/>
      <c r="AW127" s="396"/>
      <c r="AX127" s="366"/>
      <c r="AY127" s="367"/>
      <c r="AZ127" s="367"/>
      <c r="BA127" s="368"/>
      <c r="BB127" s="126"/>
      <c r="BC127" s="126"/>
      <c r="BD127" s="126"/>
      <c r="BE127" s="126"/>
      <c r="BF127" s="126"/>
      <c r="BG127" s="126"/>
      <c r="BH127" s="126"/>
      <c r="BI127" s="126"/>
    </row>
    <row r="128" spans="1:61" ht="12" customHeight="1" x14ac:dyDescent="0.15">
      <c r="A128" s="189"/>
      <c r="B128" s="374"/>
      <c r="C128" s="367"/>
      <c r="D128" s="367"/>
      <c r="E128" s="375"/>
      <c r="F128" s="391"/>
      <c r="G128" s="367"/>
      <c r="H128" s="367"/>
      <c r="I128" s="367"/>
      <c r="J128" s="367"/>
      <c r="K128" s="367"/>
      <c r="L128" s="367"/>
      <c r="M128" s="394"/>
      <c r="N128" s="394"/>
      <c r="O128" s="394"/>
      <c r="P128" s="367"/>
      <c r="Q128" s="367"/>
      <c r="R128" s="367"/>
      <c r="S128" s="367"/>
      <c r="T128" s="367"/>
      <c r="U128" s="367"/>
      <c r="V128" s="396"/>
      <c r="W128" s="366"/>
      <c r="X128" s="367"/>
      <c r="Y128" s="367"/>
      <c r="Z128" s="368"/>
      <c r="AA128" s="195"/>
      <c r="AB128" s="196"/>
      <c r="AC128" s="374"/>
      <c r="AD128" s="367"/>
      <c r="AE128" s="367"/>
      <c r="AF128" s="375"/>
      <c r="AG128" s="391"/>
      <c r="AH128" s="367"/>
      <c r="AI128" s="367"/>
      <c r="AJ128" s="367"/>
      <c r="AK128" s="367"/>
      <c r="AL128" s="367"/>
      <c r="AM128" s="367"/>
      <c r="AN128" s="394"/>
      <c r="AO128" s="394"/>
      <c r="AP128" s="394"/>
      <c r="AQ128" s="367"/>
      <c r="AR128" s="367"/>
      <c r="AS128" s="367"/>
      <c r="AT128" s="367"/>
      <c r="AU128" s="367"/>
      <c r="AV128" s="367"/>
      <c r="AW128" s="396"/>
      <c r="AX128" s="366"/>
      <c r="AY128" s="367"/>
      <c r="AZ128" s="367"/>
      <c r="BA128" s="368"/>
      <c r="BB128" s="126"/>
      <c r="BC128" s="126"/>
      <c r="BD128" s="126"/>
      <c r="BE128" s="126"/>
      <c r="BF128" s="126"/>
      <c r="BG128" s="126"/>
      <c r="BH128" s="126"/>
      <c r="BI128" s="126"/>
    </row>
    <row r="129" spans="1:61" ht="12" customHeight="1" x14ac:dyDescent="0.15">
      <c r="A129" s="189"/>
      <c r="B129" s="374"/>
      <c r="C129" s="367"/>
      <c r="D129" s="367"/>
      <c r="E129" s="375"/>
      <c r="F129" s="391"/>
      <c r="G129" s="367"/>
      <c r="H129" s="367"/>
      <c r="I129" s="367"/>
      <c r="J129" s="367"/>
      <c r="K129" s="367"/>
      <c r="L129" s="367"/>
      <c r="M129" s="394" t="s">
        <v>130</v>
      </c>
      <c r="N129" s="394"/>
      <c r="O129" s="394"/>
      <c r="P129" s="367"/>
      <c r="Q129" s="367"/>
      <c r="R129" s="367"/>
      <c r="S129" s="367"/>
      <c r="T129" s="367"/>
      <c r="U129" s="367"/>
      <c r="V129" s="396"/>
      <c r="W129" s="366"/>
      <c r="X129" s="367"/>
      <c r="Y129" s="367"/>
      <c r="Z129" s="368"/>
      <c r="AA129" s="195"/>
      <c r="AB129" s="196"/>
      <c r="AC129" s="374"/>
      <c r="AD129" s="367"/>
      <c r="AE129" s="367"/>
      <c r="AF129" s="375"/>
      <c r="AG129" s="391"/>
      <c r="AH129" s="367"/>
      <c r="AI129" s="367"/>
      <c r="AJ129" s="367"/>
      <c r="AK129" s="367"/>
      <c r="AL129" s="367"/>
      <c r="AM129" s="367"/>
      <c r="AN129" s="394" t="s">
        <v>130</v>
      </c>
      <c r="AO129" s="394"/>
      <c r="AP129" s="394"/>
      <c r="AQ129" s="367"/>
      <c r="AR129" s="367"/>
      <c r="AS129" s="367"/>
      <c r="AT129" s="367"/>
      <c r="AU129" s="367"/>
      <c r="AV129" s="367"/>
      <c r="AW129" s="396"/>
      <c r="AX129" s="366"/>
      <c r="AY129" s="367"/>
      <c r="AZ129" s="367"/>
      <c r="BA129" s="368"/>
      <c r="BB129" s="126"/>
      <c r="BC129" s="126"/>
      <c r="BD129" s="126"/>
      <c r="BE129" s="126"/>
      <c r="BF129" s="126"/>
      <c r="BG129" s="126"/>
      <c r="BH129" s="126"/>
      <c r="BI129" s="126"/>
    </row>
    <row r="130" spans="1:61" ht="12" customHeight="1" x14ac:dyDescent="0.15">
      <c r="A130" s="189"/>
      <c r="B130" s="374"/>
      <c r="C130" s="367"/>
      <c r="D130" s="367"/>
      <c r="E130" s="375"/>
      <c r="F130" s="391"/>
      <c r="G130" s="367"/>
      <c r="H130" s="367"/>
      <c r="I130" s="367"/>
      <c r="J130" s="367"/>
      <c r="K130" s="367"/>
      <c r="L130" s="367"/>
      <c r="M130" s="394"/>
      <c r="N130" s="394"/>
      <c r="O130" s="394"/>
      <c r="P130" s="367"/>
      <c r="Q130" s="367"/>
      <c r="R130" s="367"/>
      <c r="S130" s="367"/>
      <c r="T130" s="367"/>
      <c r="U130" s="367"/>
      <c r="V130" s="396"/>
      <c r="W130" s="366"/>
      <c r="X130" s="367"/>
      <c r="Y130" s="367"/>
      <c r="Z130" s="368"/>
      <c r="AA130" s="195"/>
      <c r="AB130" s="196"/>
      <c r="AC130" s="374"/>
      <c r="AD130" s="367"/>
      <c r="AE130" s="367"/>
      <c r="AF130" s="375"/>
      <c r="AG130" s="391"/>
      <c r="AH130" s="367"/>
      <c r="AI130" s="367"/>
      <c r="AJ130" s="367"/>
      <c r="AK130" s="367"/>
      <c r="AL130" s="367"/>
      <c r="AM130" s="367"/>
      <c r="AN130" s="394"/>
      <c r="AO130" s="394"/>
      <c r="AP130" s="394"/>
      <c r="AQ130" s="367"/>
      <c r="AR130" s="367"/>
      <c r="AS130" s="367"/>
      <c r="AT130" s="367"/>
      <c r="AU130" s="367"/>
      <c r="AV130" s="367"/>
      <c r="AW130" s="396"/>
      <c r="AX130" s="366"/>
      <c r="AY130" s="367"/>
      <c r="AZ130" s="367"/>
      <c r="BA130" s="368"/>
      <c r="BB130" s="126"/>
      <c r="BC130" s="126"/>
      <c r="BD130" s="126"/>
      <c r="BE130" s="126"/>
      <c r="BF130" s="126"/>
      <c r="BG130" s="126"/>
      <c r="BH130" s="126"/>
      <c r="BI130" s="126"/>
    </row>
    <row r="131" spans="1:61" ht="12" customHeight="1" x14ac:dyDescent="0.15">
      <c r="A131" s="189"/>
      <c r="B131" s="374"/>
      <c r="C131" s="367"/>
      <c r="D131" s="367"/>
      <c r="E131" s="375"/>
      <c r="F131" s="391"/>
      <c r="G131" s="367"/>
      <c r="H131" s="367"/>
      <c r="I131" s="367"/>
      <c r="J131" s="367"/>
      <c r="K131" s="367"/>
      <c r="L131" s="367"/>
      <c r="M131" s="394"/>
      <c r="N131" s="394"/>
      <c r="O131" s="394"/>
      <c r="P131" s="367"/>
      <c r="Q131" s="367"/>
      <c r="R131" s="367"/>
      <c r="S131" s="367"/>
      <c r="T131" s="367"/>
      <c r="U131" s="367"/>
      <c r="V131" s="396"/>
      <c r="W131" s="366"/>
      <c r="X131" s="367"/>
      <c r="Y131" s="367"/>
      <c r="Z131" s="368"/>
      <c r="AA131" s="195"/>
      <c r="AB131" s="196"/>
      <c r="AC131" s="374"/>
      <c r="AD131" s="367"/>
      <c r="AE131" s="367"/>
      <c r="AF131" s="375"/>
      <c r="AG131" s="391"/>
      <c r="AH131" s="367"/>
      <c r="AI131" s="367"/>
      <c r="AJ131" s="367"/>
      <c r="AK131" s="367"/>
      <c r="AL131" s="367"/>
      <c r="AM131" s="367"/>
      <c r="AN131" s="394"/>
      <c r="AO131" s="394"/>
      <c r="AP131" s="394"/>
      <c r="AQ131" s="367"/>
      <c r="AR131" s="367"/>
      <c r="AS131" s="367"/>
      <c r="AT131" s="367"/>
      <c r="AU131" s="367"/>
      <c r="AV131" s="367"/>
      <c r="AW131" s="396"/>
      <c r="AX131" s="366"/>
      <c r="AY131" s="367"/>
      <c r="AZ131" s="367"/>
      <c r="BA131" s="368"/>
      <c r="BB131" s="126"/>
      <c r="BC131" s="126"/>
      <c r="BD131" s="126"/>
      <c r="BE131" s="126"/>
      <c r="BF131" s="126"/>
      <c r="BG131" s="126"/>
      <c r="BH131" s="126"/>
      <c r="BI131" s="126"/>
    </row>
    <row r="132" spans="1:61" ht="12" customHeight="1" x14ac:dyDescent="0.15">
      <c r="A132" s="189"/>
      <c r="B132" s="374"/>
      <c r="C132" s="367"/>
      <c r="D132" s="367"/>
      <c r="E132" s="375"/>
      <c r="F132" s="392"/>
      <c r="G132" s="393"/>
      <c r="H132" s="393"/>
      <c r="I132" s="393"/>
      <c r="J132" s="393"/>
      <c r="K132" s="393"/>
      <c r="L132" s="393"/>
      <c r="M132" s="395"/>
      <c r="N132" s="395"/>
      <c r="O132" s="395"/>
      <c r="P132" s="393"/>
      <c r="Q132" s="393"/>
      <c r="R132" s="393"/>
      <c r="S132" s="393"/>
      <c r="T132" s="393"/>
      <c r="U132" s="393"/>
      <c r="V132" s="397"/>
      <c r="W132" s="366"/>
      <c r="X132" s="367"/>
      <c r="Y132" s="367"/>
      <c r="Z132" s="368"/>
      <c r="AA132" s="195"/>
      <c r="AB132" s="196"/>
      <c r="AC132" s="374"/>
      <c r="AD132" s="367"/>
      <c r="AE132" s="367"/>
      <c r="AF132" s="375"/>
      <c r="AG132" s="392"/>
      <c r="AH132" s="393"/>
      <c r="AI132" s="393"/>
      <c r="AJ132" s="393"/>
      <c r="AK132" s="393"/>
      <c r="AL132" s="393"/>
      <c r="AM132" s="393"/>
      <c r="AN132" s="395"/>
      <c r="AO132" s="395"/>
      <c r="AP132" s="395"/>
      <c r="AQ132" s="393"/>
      <c r="AR132" s="393"/>
      <c r="AS132" s="393"/>
      <c r="AT132" s="393"/>
      <c r="AU132" s="393"/>
      <c r="AV132" s="393"/>
      <c r="AW132" s="397"/>
      <c r="AX132" s="366"/>
      <c r="AY132" s="367"/>
      <c r="AZ132" s="367"/>
      <c r="BA132" s="368"/>
      <c r="BB132" s="126"/>
      <c r="BC132" s="126"/>
      <c r="BD132" s="126"/>
      <c r="BE132" s="126"/>
      <c r="BF132" s="126"/>
      <c r="BG132" s="126"/>
      <c r="BH132" s="126"/>
      <c r="BI132" s="126"/>
    </row>
    <row r="133" spans="1:61" ht="12" customHeight="1" x14ac:dyDescent="0.15">
      <c r="A133" s="189"/>
      <c r="B133" s="374"/>
      <c r="C133" s="367"/>
      <c r="D133" s="367"/>
      <c r="E133" s="375"/>
      <c r="F133" s="376"/>
      <c r="G133" s="377"/>
      <c r="H133" s="377"/>
      <c r="I133" s="377"/>
      <c r="J133" s="377"/>
      <c r="K133" s="377"/>
      <c r="L133" s="378"/>
      <c r="M133" s="385" t="s">
        <v>133</v>
      </c>
      <c r="N133" s="377"/>
      <c r="O133" s="378"/>
      <c r="P133" s="385"/>
      <c r="Q133" s="377"/>
      <c r="R133" s="377"/>
      <c r="S133" s="377"/>
      <c r="T133" s="377"/>
      <c r="U133" s="377"/>
      <c r="V133" s="388"/>
      <c r="W133" s="366"/>
      <c r="X133" s="367"/>
      <c r="Y133" s="367"/>
      <c r="Z133" s="368"/>
      <c r="AA133" s="195"/>
      <c r="AB133" s="196"/>
      <c r="AC133" s="374"/>
      <c r="AD133" s="367"/>
      <c r="AE133" s="367"/>
      <c r="AF133" s="375"/>
      <c r="AG133" s="376"/>
      <c r="AH133" s="377"/>
      <c r="AI133" s="377"/>
      <c r="AJ133" s="377"/>
      <c r="AK133" s="377"/>
      <c r="AL133" s="377"/>
      <c r="AM133" s="378"/>
      <c r="AN133" s="385" t="s">
        <v>133</v>
      </c>
      <c r="AO133" s="377"/>
      <c r="AP133" s="378"/>
      <c r="AQ133" s="385"/>
      <c r="AR133" s="377"/>
      <c r="AS133" s="377"/>
      <c r="AT133" s="377"/>
      <c r="AU133" s="377"/>
      <c r="AV133" s="377"/>
      <c r="AW133" s="388"/>
      <c r="AX133" s="366"/>
      <c r="AY133" s="367"/>
      <c r="AZ133" s="367"/>
      <c r="BA133" s="368"/>
      <c r="BB133" s="126"/>
      <c r="BC133" s="126"/>
      <c r="BD133" s="126"/>
      <c r="BE133" s="126"/>
      <c r="BF133" s="126"/>
      <c r="BG133" s="126"/>
      <c r="BH133" s="126"/>
      <c r="BI133" s="126"/>
    </row>
    <row r="134" spans="1:61" ht="12" customHeight="1" x14ac:dyDescent="0.15">
      <c r="A134" s="189"/>
      <c r="B134" s="374"/>
      <c r="C134" s="367"/>
      <c r="D134" s="367"/>
      <c r="E134" s="375"/>
      <c r="F134" s="379"/>
      <c r="G134" s="380"/>
      <c r="H134" s="380"/>
      <c r="I134" s="380"/>
      <c r="J134" s="380"/>
      <c r="K134" s="380"/>
      <c r="L134" s="381"/>
      <c r="M134" s="386"/>
      <c r="N134" s="380"/>
      <c r="O134" s="381"/>
      <c r="P134" s="386"/>
      <c r="Q134" s="380"/>
      <c r="R134" s="380"/>
      <c r="S134" s="380"/>
      <c r="T134" s="380"/>
      <c r="U134" s="380"/>
      <c r="V134" s="389"/>
      <c r="W134" s="366"/>
      <c r="X134" s="367"/>
      <c r="Y134" s="367"/>
      <c r="Z134" s="368"/>
      <c r="AA134" s="195"/>
      <c r="AB134" s="196"/>
      <c r="AC134" s="374"/>
      <c r="AD134" s="367"/>
      <c r="AE134" s="367"/>
      <c r="AF134" s="375"/>
      <c r="AG134" s="379"/>
      <c r="AH134" s="380"/>
      <c r="AI134" s="380"/>
      <c r="AJ134" s="380"/>
      <c r="AK134" s="380"/>
      <c r="AL134" s="380"/>
      <c r="AM134" s="381"/>
      <c r="AN134" s="386"/>
      <c r="AO134" s="380"/>
      <c r="AP134" s="381"/>
      <c r="AQ134" s="386"/>
      <c r="AR134" s="380"/>
      <c r="AS134" s="380"/>
      <c r="AT134" s="380"/>
      <c r="AU134" s="380"/>
      <c r="AV134" s="380"/>
      <c r="AW134" s="389"/>
      <c r="AX134" s="366"/>
      <c r="AY134" s="367"/>
      <c r="AZ134" s="367"/>
      <c r="BA134" s="368"/>
      <c r="BB134" s="126"/>
      <c r="BC134" s="126"/>
      <c r="BD134" s="126"/>
      <c r="BE134" s="126"/>
      <c r="BF134" s="126"/>
      <c r="BG134" s="126"/>
      <c r="BH134" s="126"/>
      <c r="BI134" s="126"/>
    </row>
    <row r="135" spans="1:61" ht="12" customHeight="1" x14ac:dyDescent="0.15">
      <c r="A135" s="189"/>
      <c r="B135" s="374"/>
      <c r="C135" s="367"/>
      <c r="D135" s="367"/>
      <c r="E135" s="375"/>
      <c r="F135" s="379"/>
      <c r="G135" s="380"/>
      <c r="H135" s="380"/>
      <c r="I135" s="380"/>
      <c r="J135" s="380"/>
      <c r="K135" s="380"/>
      <c r="L135" s="381"/>
      <c r="M135" s="386"/>
      <c r="N135" s="380"/>
      <c r="O135" s="381"/>
      <c r="P135" s="386"/>
      <c r="Q135" s="380"/>
      <c r="R135" s="380"/>
      <c r="S135" s="380"/>
      <c r="T135" s="380"/>
      <c r="U135" s="380"/>
      <c r="V135" s="389"/>
      <c r="W135" s="366"/>
      <c r="X135" s="367"/>
      <c r="Y135" s="367"/>
      <c r="Z135" s="368"/>
      <c r="AA135" s="195"/>
      <c r="AB135" s="196"/>
      <c r="AC135" s="374"/>
      <c r="AD135" s="367"/>
      <c r="AE135" s="367"/>
      <c r="AF135" s="375"/>
      <c r="AG135" s="379"/>
      <c r="AH135" s="380"/>
      <c r="AI135" s="380"/>
      <c r="AJ135" s="380"/>
      <c r="AK135" s="380"/>
      <c r="AL135" s="380"/>
      <c r="AM135" s="381"/>
      <c r="AN135" s="386"/>
      <c r="AO135" s="380"/>
      <c r="AP135" s="381"/>
      <c r="AQ135" s="386"/>
      <c r="AR135" s="380"/>
      <c r="AS135" s="380"/>
      <c r="AT135" s="380"/>
      <c r="AU135" s="380"/>
      <c r="AV135" s="380"/>
      <c r="AW135" s="389"/>
      <c r="AX135" s="366"/>
      <c r="AY135" s="367"/>
      <c r="AZ135" s="367"/>
      <c r="BA135" s="368"/>
      <c r="BB135" s="126"/>
      <c r="BC135" s="126"/>
      <c r="BD135" s="126"/>
      <c r="BE135" s="126"/>
      <c r="BF135" s="126"/>
      <c r="BG135" s="126"/>
      <c r="BH135" s="126"/>
      <c r="BI135" s="126"/>
    </row>
    <row r="136" spans="1:61" ht="12" customHeight="1" thickBot="1" x14ac:dyDescent="0.2">
      <c r="A136" s="189"/>
      <c r="B136" s="369"/>
      <c r="C136" s="370"/>
      <c r="D136" s="370"/>
      <c r="E136" s="371"/>
      <c r="F136" s="382"/>
      <c r="G136" s="383"/>
      <c r="H136" s="383"/>
      <c r="I136" s="383"/>
      <c r="J136" s="383"/>
      <c r="K136" s="383"/>
      <c r="L136" s="384"/>
      <c r="M136" s="387"/>
      <c r="N136" s="383"/>
      <c r="O136" s="384"/>
      <c r="P136" s="387"/>
      <c r="Q136" s="383"/>
      <c r="R136" s="383"/>
      <c r="S136" s="383"/>
      <c r="T136" s="383"/>
      <c r="U136" s="383"/>
      <c r="V136" s="390"/>
      <c r="W136" s="372"/>
      <c r="X136" s="370"/>
      <c r="Y136" s="370"/>
      <c r="Z136" s="373"/>
      <c r="AA136" s="189"/>
      <c r="AB136" s="205"/>
      <c r="AC136" s="369"/>
      <c r="AD136" s="370"/>
      <c r="AE136" s="370"/>
      <c r="AF136" s="371"/>
      <c r="AG136" s="382"/>
      <c r="AH136" s="383"/>
      <c r="AI136" s="383"/>
      <c r="AJ136" s="383"/>
      <c r="AK136" s="383"/>
      <c r="AL136" s="383"/>
      <c r="AM136" s="384"/>
      <c r="AN136" s="387"/>
      <c r="AO136" s="383"/>
      <c r="AP136" s="384"/>
      <c r="AQ136" s="387"/>
      <c r="AR136" s="383"/>
      <c r="AS136" s="383"/>
      <c r="AT136" s="383"/>
      <c r="AU136" s="383"/>
      <c r="AV136" s="383"/>
      <c r="AW136" s="390"/>
      <c r="AX136" s="372"/>
      <c r="AY136" s="370"/>
      <c r="AZ136" s="370"/>
      <c r="BA136" s="373"/>
      <c r="BB136" s="126"/>
      <c r="BC136" s="126"/>
      <c r="BD136" s="126"/>
      <c r="BE136" s="126"/>
      <c r="BF136" s="126"/>
      <c r="BG136" s="126"/>
      <c r="BH136" s="126"/>
      <c r="BI136" s="126"/>
    </row>
    <row r="137" spans="1:61" ht="14.45" customHeight="1" x14ac:dyDescent="0.15">
      <c r="A137" s="189"/>
      <c r="B137" s="189"/>
      <c r="C137" s="206"/>
      <c r="D137" s="189"/>
      <c r="E137" s="189"/>
      <c r="F137" s="189"/>
      <c r="G137" s="206"/>
      <c r="H137" s="189"/>
      <c r="I137" s="189"/>
      <c r="J137" s="189"/>
      <c r="K137" s="189"/>
      <c r="L137" s="189"/>
      <c r="M137" s="189"/>
      <c r="N137" s="189"/>
      <c r="O137" s="189"/>
      <c r="P137" s="189"/>
      <c r="Q137" s="189"/>
      <c r="R137" s="189"/>
      <c r="S137" s="189"/>
      <c r="T137" s="189"/>
      <c r="U137" s="189"/>
      <c r="V137" s="189"/>
      <c r="W137" s="189"/>
      <c r="X137" s="189"/>
      <c r="Y137" s="206"/>
      <c r="Z137" s="189"/>
      <c r="AA137" s="189"/>
      <c r="AB137" s="190"/>
      <c r="AC137" s="189"/>
      <c r="AD137" s="189"/>
      <c r="AE137" s="189"/>
      <c r="AF137" s="189"/>
      <c r="AG137" s="189"/>
      <c r="AH137" s="189"/>
      <c r="AI137" s="189"/>
      <c r="AJ137" s="189"/>
      <c r="AK137" s="189"/>
      <c r="AL137" s="206"/>
      <c r="AM137" s="189"/>
      <c r="AN137" s="206"/>
      <c r="AO137" s="207"/>
      <c r="AP137" s="189"/>
      <c r="AQ137" s="189"/>
      <c r="AR137" s="206"/>
      <c r="AS137" s="189"/>
      <c r="AT137" s="189"/>
      <c r="AU137" s="189"/>
      <c r="AV137" s="189"/>
      <c r="AW137" s="189"/>
      <c r="AX137" s="206"/>
      <c r="AY137" s="206"/>
      <c r="AZ137" s="189"/>
      <c r="BA137" s="189"/>
      <c r="BB137" s="126"/>
      <c r="BC137" s="126"/>
      <c r="BD137" s="126"/>
      <c r="BE137" s="126"/>
      <c r="BF137" s="126"/>
      <c r="BG137" s="126"/>
      <c r="BH137" s="126"/>
      <c r="BI137" s="126"/>
    </row>
    <row r="138" spans="1:61" ht="14.45" customHeight="1" thickBot="1" x14ac:dyDescent="0.2">
      <c r="A138" s="189"/>
      <c r="B138" s="208"/>
      <c r="C138" s="196"/>
      <c r="D138" s="196"/>
      <c r="E138" s="196"/>
      <c r="F138" s="196"/>
      <c r="G138" s="196"/>
      <c r="H138" s="196"/>
      <c r="I138" s="196"/>
      <c r="J138" s="196"/>
      <c r="K138" s="196"/>
      <c r="L138" s="201"/>
      <c r="M138" s="201"/>
      <c r="N138" s="209"/>
      <c r="O138" s="201"/>
      <c r="P138" s="201"/>
      <c r="Q138" s="201"/>
      <c r="R138" s="201"/>
      <c r="S138" s="201"/>
      <c r="T138" s="201"/>
      <c r="U138" s="201"/>
      <c r="V138" s="201"/>
      <c r="W138" s="201"/>
      <c r="X138" s="196"/>
      <c r="Y138" s="196"/>
      <c r="Z138" s="196"/>
      <c r="AA138" s="202"/>
      <c r="AB138" s="203"/>
      <c r="AC138" s="196"/>
      <c r="AD138" s="196"/>
      <c r="AE138" s="196"/>
      <c r="AF138" s="196"/>
      <c r="AG138" s="196"/>
      <c r="AH138" s="196"/>
      <c r="AI138" s="196"/>
      <c r="AJ138" s="196"/>
      <c r="AK138" s="196"/>
      <c r="AL138" s="196"/>
      <c r="AM138" s="201"/>
      <c r="AN138" s="201"/>
      <c r="AO138" s="201"/>
      <c r="AP138" s="201"/>
      <c r="AQ138" s="201"/>
      <c r="AR138" s="201"/>
      <c r="AS138" s="201"/>
      <c r="AT138" s="201"/>
      <c r="AU138" s="201"/>
      <c r="AV138" s="201"/>
      <c r="AW138" s="201"/>
      <c r="AX138" s="201"/>
      <c r="AY138" s="196"/>
      <c r="AZ138" s="196"/>
      <c r="BA138" s="208"/>
      <c r="BB138" s="126"/>
      <c r="BC138" s="126"/>
      <c r="BD138" s="126"/>
      <c r="BE138" s="126"/>
      <c r="BF138" s="126"/>
      <c r="BG138" s="126"/>
      <c r="BH138" s="126"/>
      <c r="BI138" s="126"/>
    </row>
    <row r="139" spans="1:61" ht="14.45" customHeight="1" x14ac:dyDescent="0.15">
      <c r="A139" s="189"/>
      <c r="B139" s="450" t="s">
        <v>107</v>
      </c>
      <c r="C139" s="451"/>
      <c r="D139" s="451"/>
      <c r="E139" s="451"/>
      <c r="F139" s="451"/>
      <c r="G139" s="451"/>
      <c r="H139" s="451"/>
      <c r="I139" s="451"/>
      <c r="J139" s="452"/>
      <c r="K139" s="453" t="s">
        <v>108</v>
      </c>
      <c r="L139" s="421"/>
      <c r="M139" s="421"/>
      <c r="N139" s="421"/>
      <c r="O139" s="454" t="str">
        <f>O79</f>
        <v>北部 U9リーグ戦 第３節</v>
      </c>
      <c r="P139" s="454"/>
      <c r="Q139" s="454"/>
      <c r="R139" s="454"/>
      <c r="S139" s="454"/>
      <c r="T139" s="454"/>
      <c r="U139" s="454"/>
      <c r="V139" s="454"/>
      <c r="W139" s="454"/>
      <c r="X139" s="454"/>
      <c r="Y139" s="454"/>
      <c r="Z139" s="455"/>
      <c r="AA139" s="195"/>
      <c r="AB139" s="196"/>
      <c r="AC139" s="450" t="s">
        <v>107</v>
      </c>
      <c r="AD139" s="451"/>
      <c r="AE139" s="451"/>
      <c r="AF139" s="451"/>
      <c r="AG139" s="451"/>
      <c r="AH139" s="451"/>
      <c r="AI139" s="451"/>
      <c r="AJ139" s="451"/>
      <c r="AK139" s="452"/>
      <c r="AL139" s="453" t="s">
        <v>108</v>
      </c>
      <c r="AM139" s="421"/>
      <c r="AN139" s="421"/>
      <c r="AO139" s="421"/>
      <c r="AP139" s="454" t="str">
        <f>O79</f>
        <v>北部 U9リーグ戦 第３節</v>
      </c>
      <c r="AQ139" s="454"/>
      <c r="AR139" s="454"/>
      <c r="AS139" s="454"/>
      <c r="AT139" s="454"/>
      <c r="AU139" s="454"/>
      <c r="AV139" s="454"/>
      <c r="AW139" s="454"/>
      <c r="AX139" s="454"/>
      <c r="AY139" s="454"/>
      <c r="AZ139" s="454"/>
      <c r="BA139" s="455"/>
      <c r="BB139" s="126"/>
      <c r="BC139" s="126"/>
      <c r="BD139" s="126"/>
      <c r="BE139" s="126"/>
      <c r="BF139" s="126"/>
      <c r="BG139" s="126"/>
      <c r="BH139" s="126"/>
      <c r="BI139" s="126"/>
    </row>
    <row r="140" spans="1:61" ht="14.45" customHeight="1" x14ac:dyDescent="0.15">
      <c r="A140" s="189"/>
      <c r="B140" s="443" t="str">
        <f>BE5</f>
        <v>R２年  ３月２０日</v>
      </c>
      <c r="C140" s="444"/>
      <c r="D140" s="444"/>
      <c r="E140" s="444"/>
      <c r="F140" s="444"/>
      <c r="G140" s="444"/>
      <c r="H140" s="444"/>
      <c r="I140" s="444"/>
      <c r="J140" s="445"/>
      <c r="K140" s="446" t="s">
        <v>110</v>
      </c>
      <c r="L140" s="422"/>
      <c r="M140" s="422"/>
      <c r="N140" s="422"/>
      <c r="O140" s="192" t="str">
        <f>BE8</f>
        <v>荒神山A1ｺｰﾄ</v>
      </c>
      <c r="P140" s="193"/>
      <c r="Q140" s="193"/>
      <c r="R140" s="193"/>
      <c r="S140" s="126"/>
      <c r="T140" s="193" t="s">
        <v>111</v>
      </c>
      <c r="U140" s="193"/>
      <c r="V140" s="193"/>
      <c r="W140" s="193"/>
      <c r="X140" s="193"/>
      <c r="Y140" s="193"/>
      <c r="Z140" s="194"/>
      <c r="AA140" s="195"/>
      <c r="AB140" s="196"/>
      <c r="AC140" s="443" t="str">
        <f>BE5</f>
        <v>R２年  ３月２０日</v>
      </c>
      <c r="AD140" s="444"/>
      <c r="AE140" s="444"/>
      <c r="AF140" s="444"/>
      <c r="AG140" s="444"/>
      <c r="AH140" s="444"/>
      <c r="AI140" s="444"/>
      <c r="AJ140" s="444"/>
      <c r="AK140" s="445"/>
      <c r="AL140" s="446" t="s">
        <v>110</v>
      </c>
      <c r="AM140" s="422"/>
      <c r="AN140" s="422"/>
      <c r="AO140" s="422"/>
      <c r="AP140" s="192" t="str">
        <f>BH8</f>
        <v>荒神山A2ｺｰﾄ</v>
      </c>
      <c r="AQ140" s="193"/>
      <c r="AR140" s="193"/>
      <c r="AS140" s="193"/>
      <c r="AT140" s="126"/>
      <c r="AU140" s="193" t="s">
        <v>111</v>
      </c>
      <c r="AV140" s="193"/>
      <c r="AW140" s="193"/>
      <c r="AX140" s="193"/>
      <c r="AY140" s="193"/>
      <c r="AZ140" s="193"/>
      <c r="BA140" s="194"/>
      <c r="BB140" s="126"/>
      <c r="BC140" s="126"/>
      <c r="BD140" s="126"/>
      <c r="BE140" s="126"/>
      <c r="BF140" s="126"/>
      <c r="BG140" s="126"/>
      <c r="BH140" s="126"/>
      <c r="BI140" s="126"/>
    </row>
    <row r="141" spans="1:61" ht="12.6" customHeight="1" thickBot="1" x14ac:dyDescent="0.2">
      <c r="A141" s="189"/>
      <c r="B141" s="447" t="s">
        <v>112</v>
      </c>
      <c r="C141" s="448"/>
      <c r="D141" s="448"/>
      <c r="E141" s="449"/>
      <c r="F141" s="431"/>
      <c r="G141" s="431"/>
      <c r="H141" s="431"/>
      <c r="I141" s="431"/>
      <c r="J141" s="432"/>
      <c r="K141" s="433" t="s">
        <v>113</v>
      </c>
      <c r="L141" s="434"/>
      <c r="M141" s="434"/>
      <c r="N141" s="434"/>
      <c r="O141" s="434"/>
      <c r="P141" s="435"/>
      <c r="Q141" s="436" t="s">
        <v>114</v>
      </c>
      <c r="R141" s="437"/>
      <c r="S141" s="438"/>
      <c r="T141" s="439" t="s">
        <v>115</v>
      </c>
      <c r="U141" s="439"/>
      <c r="V141" s="439"/>
      <c r="W141" s="439"/>
      <c r="X141" s="439"/>
      <c r="Y141" s="439"/>
      <c r="Z141" s="440"/>
      <c r="AA141" s="195"/>
      <c r="AB141" s="196"/>
      <c r="AC141" s="447" t="s">
        <v>112</v>
      </c>
      <c r="AD141" s="448"/>
      <c r="AE141" s="448"/>
      <c r="AF141" s="449"/>
      <c r="AG141" s="431"/>
      <c r="AH141" s="431"/>
      <c r="AI141" s="431"/>
      <c r="AJ141" s="431"/>
      <c r="AK141" s="432"/>
      <c r="AL141" s="433" t="s">
        <v>113</v>
      </c>
      <c r="AM141" s="434"/>
      <c r="AN141" s="434"/>
      <c r="AO141" s="434"/>
      <c r="AP141" s="434"/>
      <c r="AQ141" s="435"/>
      <c r="AR141" s="436" t="s">
        <v>114</v>
      </c>
      <c r="AS141" s="437"/>
      <c r="AT141" s="438"/>
      <c r="AU141" s="439" t="s">
        <v>115</v>
      </c>
      <c r="AV141" s="439"/>
      <c r="AW141" s="439"/>
      <c r="AX141" s="439"/>
      <c r="AY141" s="439"/>
      <c r="AZ141" s="439"/>
      <c r="BA141" s="440"/>
      <c r="BB141" s="126"/>
      <c r="BC141" s="126"/>
      <c r="BD141" s="126"/>
      <c r="BE141" s="126"/>
      <c r="BF141" s="126"/>
      <c r="BG141" s="126"/>
      <c r="BH141" s="126"/>
      <c r="BI141" s="126"/>
    </row>
    <row r="142" spans="1:61" ht="12.6" customHeight="1" x14ac:dyDescent="0.15">
      <c r="A142" s="189"/>
      <c r="B142" s="441" t="s">
        <v>118</v>
      </c>
      <c r="C142" s="421"/>
      <c r="D142" s="421"/>
      <c r="E142" s="442"/>
      <c r="F142" s="414"/>
      <c r="G142" s="415"/>
      <c r="H142" s="415"/>
      <c r="I142" s="415"/>
      <c r="J142" s="415"/>
      <c r="K142" s="415"/>
      <c r="L142" s="416"/>
      <c r="M142" s="420" t="s">
        <v>119</v>
      </c>
      <c r="N142" s="421"/>
      <c r="O142" s="421"/>
      <c r="P142" s="423"/>
      <c r="Q142" s="415"/>
      <c r="R142" s="415"/>
      <c r="S142" s="415"/>
      <c r="T142" s="415"/>
      <c r="U142" s="415"/>
      <c r="V142" s="424"/>
      <c r="W142" s="427" t="s">
        <v>118</v>
      </c>
      <c r="X142" s="421"/>
      <c r="Y142" s="421"/>
      <c r="Z142" s="428"/>
      <c r="AA142" s="195"/>
      <c r="AB142" s="196"/>
      <c r="AC142" s="441" t="s">
        <v>118</v>
      </c>
      <c r="AD142" s="421"/>
      <c r="AE142" s="421"/>
      <c r="AF142" s="442"/>
      <c r="AG142" s="414"/>
      <c r="AH142" s="415"/>
      <c r="AI142" s="415"/>
      <c r="AJ142" s="415"/>
      <c r="AK142" s="415"/>
      <c r="AL142" s="415"/>
      <c r="AM142" s="416"/>
      <c r="AN142" s="420" t="s">
        <v>119</v>
      </c>
      <c r="AO142" s="421"/>
      <c r="AP142" s="421"/>
      <c r="AQ142" s="423"/>
      <c r="AR142" s="415"/>
      <c r="AS142" s="415"/>
      <c r="AT142" s="415"/>
      <c r="AU142" s="415"/>
      <c r="AV142" s="415"/>
      <c r="AW142" s="424"/>
      <c r="AX142" s="427" t="s">
        <v>118</v>
      </c>
      <c r="AY142" s="421"/>
      <c r="AZ142" s="421"/>
      <c r="BA142" s="428"/>
      <c r="BB142" s="126"/>
      <c r="BC142" s="126"/>
      <c r="BD142" s="126"/>
      <c r="BE142" s="126"/>
      <c r="BF142" s="126"/>
      <c r="BG142" s="126"/>
      <c r="BH142" s="126"/>
      <c r="BI142" s="126"/>
    </row>
    <row r="143" spans="1:61" ht="12.6" customHeight="1" x14ac:dyDescent="0.15">
      <c r="A143" s="189"/>
      <c r="B143" s="429" t="s">
        <v>120</v>
      </c>
      <c r="C143" s="411"/>
      <c r="D143" s="411" t="s">
        <v>121</v>
      </c>
      <c r="E143" s="430"/>
      <c r="F143" s="417"/>
      <c r="G143" s="418"/>
      <c r="H143" s="418"/>
      <c r="I143" s="418"/>
      <c r="J143" s="418"/>
      <c r="K143" s="418"/>
      <c r="L143" s="419"/>
      <c r="M143" s="422"/>
      <c r="N143" s="422"/>
      <c r="O143" s="422"/>
      <c r="P143" s="425"/>
      <c r="Q143" s="418"/>
      <c r="R143" s="418"/>
      <c r="S143" s="418"/>
      <c r="T143" s="418"/>
      <c r="U143" s="418"/>
      <c r="V143" s="426"/>
      <c r="W143" s="410" t="s">
        <v>120</v>
      </c>
      <c r="X143" s="411"/>
      <c r="Y143" s="411" t="s">
        <v>121</v>
      </c>
      <c r="Z143" s="412"/>
      <c r="AA143" s="195"/>
      <c r="AB143" s="196"/>
      <c r="AC143" s="429" t="s">
        <v>120</v>
      </c>
      <c r="AD143" s="411"/>
      <c r="AE143" s="411" t="s">
        <v>121</v>
      </c>
      <c r="AF143" s="430"/>
      <c r="AG143" s="417"/>
      <c r="AH143" s="418"/>
      <c r="AI143" s="418"/>
      <c r="AJ143" s="418"/>
      <c r="AK143" s="418"/>
      <c r="AL143" s="418"/>
      <c r="AM143" s="419"/>
      <c r="AN143" s="422"/>
      <c r="AO143" s="422"/>
      <c r="AP143" s="422"/>
      <c r="AQ143" s="425"/>
      <c r="AR143" s="418"/>
      <c r="AS143" s="418"/>
      <c r="AT143" s="418"/>
      <c r="AU143" s="418"/>
      <c r="AV143" s="418"/>
      <c r="AW143" s="426"/>
      <c r="AX143" s="410" t="s">
        <v>120</v>
      </c>
      <c r="AY143" s="411"/>
      <c r="AZ143" s="411" t="s">
        <v>121</v>
      </c>
      <c r="BA143" s="412"/>
      <c r="BB143" s="126"/>
      <c r="BC143" s="126"/>
      <c r="BD143" s="126"/>
      <c r="BE143" s="126"/>
      <c r="BF143" s="126"/>
      <c r="BG143" s="126"/>
      <c r="BH143" s="126"/>
      <c r="BI143" s="126"/>
    </row>
    <row r="144" spans="1:61" ht="12" customHeight="1" x14ac:dyDescent="0.15">
      <c r="A144" s="189"/>
      <c r="B144" s="413"/>
      <c r="C144" s="399"/>
      <c r="D144" s="399"/>
      <c r="E144" s="402"/>
      <c r="F144" s="403" t="s">
        <v>123</v>
      </c>
      <c r="G144" s="404"/>
      <c r="H144" s="404"/>
      <c r="I144" s="404"/>
      <c r="J144" s="404"/>
      <c r="K144" s="405"/>
      <c r="L144" s="197"/>
      <c r="M144" s="406" t="s">
        <v>124</v>
      </c>
      <c r="N144" s="406"/>
      <c r="O144" s="406"/>
      <c r="P144" s="198"/>
      <c r="Q144" s="403" t="s">
        <v>123</v>
      </c>
      <c r="R144" s="404"/>
      <c r="S144" s="404"/>
      <c r="T144" s="404"/>
      <c r="U144" s="404"/>
      <c r="V144" s="407"/>
      <c r="W144" s="408"/>
      <c r="X144" s="399"/>
      <c r="Y144" s="399"/>
      <c r="Z144" s="409"/>
      <c r="AA144" s="195"/>
      <c r="AB144" s="196"/>
      <c r="AC144" s="413"/>
      <c r="AD144" s="399"/>
      <c r="AE144" s="399"/>
      <c r="AF144" s="402"/>
      <c r="AG144" s="403" t="s">
        <v>123</v>
      </c>
      <c r="AH144" s="404"/>
      <c r="AI144" s="404"/>
      <c r="AJ144" s="404"/>
      <c r="AK144" s="404"/>
      <c r="AL144" s="405"/>
      <c r="AM144" s="197"/>
      <c r="AN144" s="406" t="s">
        <v>124</v>
      </c>
      <c r="AO144" s="406"/>
      <c r="AP144" s="406"/>
      <c r="AQ144" s="198"/>
      <c r="AR144" s="403" t="s">
        <v>123</v>
      </c>
      <c r="AS144" s="404"/>
      <c r="AT144" s="404"/>
      <c r="AU144" s="404"/>
      <c r="AV144" s="404"/>
      <c r="AW144" s="407"/>
      <c r="AX144" s="408"/>
      <c r="AY144" s="399"/>
      <c r="AZ144" s="399"/>
      <c r="BA144" s="409"/>
      <c r="BB144" s="126"/>
      <c r="BC144" s="126"/>
      <c r="BD144" s="126"/>
      <c r="BE144" s="126"/>
      <c r="BF144" s="126"/>
      <c r="BG144" s="126"/>
      <c r="BH144" s="126"/>
      <c r="BI144" s="126"/>
    </row>
    <row r="145" spans="1:61" ht="12" customHeight="1" x14ac:dyDescent="0.15">
      <c r="A145" s="189"/>
      <c r="B145" s="374"/>
      <c r="C145" s="367"/>
      <c r="D145" s="367"/>
      <c r="E145" s="375"/>
      <c r="F145" s="398"/>
      <c r="G145" s="399"/>
      <c r="H145" s="399"/>
      <c r="I145" s="399"/>
      <c r="J145" s="399"/>
      <c r="K145" s="399"/>
      <c r="L145" s="399"/>
      <c r="M145" s="400" t="s">
        <v>125</v>
      </c>
      <c r="N145" s="400"/>
      <c r="O145" s="400"/>
      <c r="P145" s="399"/>
      <c r="Q145" s="399"/>
      <c r="R145" s="399"/>
      <c r="S145" s="399"/>
      <c r="T145" s="399"/>
      <c r="U145" s="399"/>
      <c r="V145" s="401"/>
      <c r="W145" s="366"/>
      <c r="X145" s="367"/>
      <c r="Y145" s="367"/>
      <c r="Z145" s="368"/>
      <c r="AA145" s="195"/>
      <c r="AB145" s="196"/>
      <c r="AC145" s="374"/>
      <c r="AD145" s="367"/>
      <c r="AE145" s="367"/>
      <c r="AF145" s="375"/>
      <c r="AG145" s="398"/>
      <c r="AH145" s="399"/>
      <c r="AI145" s="399"/>
      <c r="AJ145" s="399"/>
      <c r="AK145" s="399"/>
      <c r="AL145" s="399"/>
      <c r="AM145" s="399"/>
      <c r="AN145" s="400" t="s">
        <v>125</v>
      </c>
      <c r="AO145" s="400"/>
      <c r="AP145" s="400"/>
      <c r="AQ145" s="399"/>
      <c r="AR145" s="399"/>
      <c r="AS145" s="399"/>
      <c r="AT145" s="399"/>
      <c r="AU145" s="399"/>
      <c r="AV145" s="399"/>
      <c r="AW145" s="401"/>
      <c r="AX145" s="366"/>
      <c r="AY145" s="367"/>
      <c r="AZ145" s="367"/>
      <c r="BA145" s="368"/>
      <c r="BB145" s="126"/>
      <c r="BC145" s="126"/>
      <c r="BD145" s="126"/>
      <c r="BE145" s="126"/>
      <c r="BF145" s="126"/>
      <c r="BG145" s="126"/>
      <c r="BH145" s="126"/>
      <c r="BI145" s="126"/>
    </row>
    <row r="146" spans="1:61" ht="12" customHeight="1" x14ac:dyDescent="0.15">
      <c r="A146" s="189"/>
      <c r="B146" s="374"/>
      <c r="C146" s="367"/>
      <c r="D146" s="367"/>
      <c r="E146" s="375"/>
      <c r="F146" s="391"/>
      <c r="G146" s="367"/>
      <c r="H146" s="367"/>
      <c r="I146" s="367"/>
      <c r="J146" s="367"/>
      <c r="K146" s="367"/>
      <c r="L146" s="367"/>
      <c r="M146" s="394"/>
      <c r="N146" s="394"/>
      <c r="O146" s="394"/>
      <c r="P146" s="367"/>
      <c r="Q146" s="367"/>
      <c r="R146" s="367"/>
      <c r="S146" s="367"/>
      <c r="T146" s="367"/>
      <c r="U146" s="367"/>
      <c r="V146" s="396"/>
      <c r="W146" s="366"/>
      <c r="X146" s="367"/>
      <c r="Y146" s="367"/>
      <c r="Z146" s="368"/>
      <c r="AA146" s="195"/>
      <c r="AB146" s="196"/>
      <c r="AC146" s="374"/>
      <c r="AD146" s="367"/>
      <c r="AE146" s="367"/>
      <c r="AF146" s="375"/>
      <c r="AG146" s="391"/>
      <c r="AH146" s="367"/>
      <c r="AI146" s="367"/>
      <c r="AJ146" s="367"/>
      <c r="AK146" s="367"/>
      <c r="AL146" s="367"/>
      <c r="AM146" s="367"/>
      <c r="AN146" s="394"/>
      <c r="AO146" s="394"/>
      <c r="AP146" s="394"/>
      <c r="AQ146" s="367"/>
      <c r="AR146" s="367"/>
      <c r="AS146" s="367"/>
      <c r="AT146" s="367"/>
      <c r="AU146" s="367"/>
      <c r="AV146" s="367"/>
      <c r="AW146" s="396"/>
      <c r="AX146" s="366"/>
      <c r="AY146" s="367"/>
      <c r="AZ146" s="367"/>
      <c r="BA146" s="368"/>
      <c r="BB146" s="126"/>
      <c r="BC146" s="126"/>
      <c r="BD146" s="126"/>
      <c r="BE146" s="126"/>
      <c r="BF146" s="126"/>
      <c r="BG146" s="126"/>
      <c r="BH146" s="126"/>
      <c r="BI146" s="126"/>
    </row>
    <row r="147" spans="1:61" ht="12" customHeight="1" x14ac:dyDescent="0.15">
      <c r="A147" s="189"/>
      <c r="B147" s="374"/>
      <c r="C147" s="367"/>
      <c r="D147" s="367"/>
      <c r="E147" s="375"/>
      <c r="F147" s="391"/>
      <c r="G147" s="367"/>
      <c r="H147" s="367"/>
      <c r="I147" s="367"/>
      <c r="J147" s="367"/>
      <c r="K147" s="367"/>
      <c r="L147" s="367"/>
      <c r="M147" s="394"/>
      <c r="N147" s="394"/>
      <c r="O147" s="394"/>
      <c r="P147" s="367"/>
      <c r="Q147" s="367"/>
      <c r="R147" s="367"/>
      <c r="S147" s="367"/>
      <c r="T147" s="367"/>
      <c r="U147" s="367"/>
      <c r="V147" s="396"/>
      <c r="W147" s="366"/>
      <c r="X147" s="367"/>
      <c r="Y147" s="367"/>
      <c r="Z147" s="368"/>
      <c r="AA147" s="189"/>
      <c r="AB147" s="190"/>
      <c r="AC147" s="374"/>
      <c r="AD147" s="367"/>
      <c r="AE147" s="367"/>
      <c r="AF147" s="375"/>
      <c r="AG147" s="391"/>
      <c r="AH147" s="367"/>
      <c r="AI147" s="367"/>
      <c r="AJ147" s="367"/>
      <c r="AK147" s="367"/>
      <c r="AL147" s="367"/>
      <c r="AM147" s="367"/>
      <c r="AN147" s="394"/>
      <c r="AO147" s="394"/>
      <c r="AP147" s="394"/>
      <c r="AQ147" s="367"/>
      <c r="AR147" s="367"/>
      <c r="AS147" s="367"/>
      <c r="AT147" s="367"/>
      <c r="AU147" s="367"/>
      <c r="AV147" s="367"/>
      <c r="AW147" s="396"/>
      <c r="AX147" s="366"/>
      <c r="AY147" s="367"/>
      <c r="AZ147" s="367"/>
      <c r="BA147" s="368"/>
      <c r="BB147" s="126"/>
      <c r="BC147" s="126"/>
      <c r="BD147" s="126"/>
      <c r="BE147" s="126"/>
      <c r="BF147" s="126"/>
      <c r="BG147" s="126"/>
      <c r="BH147" s="126"/>
      <c r="BI147" s="126"/>
    </row>
    <row r="148" spans="1:61" ht="12" customHeight="1" x14ac:dyDescent="0.15">
      <c r="A148" s="189"/>
      <c r="B148" s="374"/>
      <c r="C148" s="367"/>
      <c r="D148" s="367"/>
      <c r="E148" s="375"/>
      <c r="F148" s="391"/>
      <c r="G148" s="367"/>
      <c r="H148" s="367"/>
      <c r="I148" s="367"/>
      <c r="J148" s="367"/>
      <c r="K148" s="367"/>
      <c r="L148" s="367"/>
      <c r="M148" s="394"/>
      <c r="N148" s="394"/>
      <c r="O148" s="394"/>
      <c r="P148" s="367"/>
      <c r="Q148" s="367"/>
      <c r="R148" s="367"/>
      <c r="S148" s="367"/>
      <c r="T148" s="367"/>
      <c r="U148" s="367"/>
      <c r="V148" s="396"/>
      <c r="W148" s="366"/>
      <c r="X148" s="367"/>
      <c r="Y148" s="367"/>
      <c r="Z148" s="368"/>
      <c r="AA148" s="195"/>
      <c r="AB148" s="196"/>
      <c r="AC148" s="374"/>
      <c r="AD148" s="367"/>
      <c r="AE148" s="367"/>
      <c r="AF148" s="375"/>
      <c r="AG148" s="391"/>
      <c r="AH148" s="367"/>
      <c r="AI148" s="367"/>
      <c r="AJ148" s="367"/>
      <c r="AK148" s="367"/>
      <c r="AL148" s="367"/>
      <c r="AM148" s="367"/>
      <c r="AN148" s="394"/>
      <c r="AO148" s="394"/>
      <c r="AP148" s="394"/>
      <c r="AQ148" s="367"/>
      <c r="AR148" s="367"/>
      <c r="AS148" s="367"/>
      <c r="AT148" s="367"/>
      <c r="AU148" s="367"/>
      <c r="AV148" s="367"/>
      <c r="AW148" s="396"/>
      <c r="AX148" s="366"/>
      <c r="AY148" s="367"/>
      <c r="AZ148" s="367"/>
      <c r="BA148" s="368"/>
      <c r="BB148" s="126"/>
      <c r="BC148" s="126"/>
      <c r="BD148" s="126"/>
      <c r="BE148" s="126"/>
      <c r="BF148" s="126"/>
      <c r="BG148" s="126"/>
      <c r="BH148" s="126"/>
      <c r="BI148" s="126"/>
    </row>
    <row r="149" spans="1:61" ht="12" customHeight="1" x14ac:dyDescent="0.15">
      <c r="A149" s="189"/>
      <c r="B149" s="374"/>
      <c r="C149" s="367"/>
      <c r="D149" s="367"/>
      <c r="E149" s="375"/>
      <c r="F149" s="391"/>
      <c r="G149" s="367"/>
      <c r="H149" s="367"/>
      <c r="I149" s="367"/>
      <c r="J149" s="367"/>
      <c r="K149" s="367"/>
      <c r="L149" s="367"/>
      <c r="M149" s="394" t="s">
        <v>130</v>
      </c>
      <c r="N149" s="394"/>
      <c r="O149" s="394"/>
      <c r="P149" s="367"/>
      <c r="Q149" s="367"/>
      <c r="R149" s="367"/>
      <c r="S149" s="367"/>
      <c r="T149" s="367"/>
      <c r="U149" s="367"/>
      <c r="V149" s="396"/>
      <c r="W149" s="366"/>
      <c r="X149" s="367"/>
      <c r="Y149" s="367"/>
      <c r="Z149" s="368"/>
      <c r="AA149" s="195"/>
      <c r="AB149" s="196"/>
      <c r="AC149" s="374"/>
      <c r="AD149" s="367"/>
      <c r="AE149" s="367"/>
      <c r="AF149" s="375"/>
      <c r="AG149" s="391"/>
      <c r="AH149" s="367"/>
      <c r="AI149" s="367"/>
      <c r="AJ149" s="367"/>
      <c r="AK149" s="367"/>
      <c r="AL149" s="367"/>
      <c r="AM149" s="367"/>
      <c r="AN149" s="394" t="s">
        <v>130</v>
      </c>
      <c r="AO149" s="394"/>
      <c r="AP149" s="394"/>
      <c r="AQ149" s="367"/>
      <c r="AR149" s="367"/>
      <c r="AS149" s="367"/>
      <c r="AT149" s="367"/>
      <c r="AU149" s="367"/>
      <c r="AV149" s="367"/>
      <c r="AW149" s="396"/>
      <c r="AX149" s="366"/>
      <c r="AY149" s="367"/>
      <c r="AZ149" s="367"/>
      <c r="BA149" s="368"/>
      <c r="BB149" s="126"/>
      <c r="BC149" s="126"/>
      <c r="BD149" s="126"/>
      <c r="BE149" s="126"/>
      <c r="BF149" s="126"/>
      <c r="BG149" s="126"/>
      <c r="BH149" s="126"/>
      <c r="BI149" s="126"/>
    </row>
    <row r="150" spans="1:61" ht="12" customHeight="1" x14ac:dyDescent="0.15">
      <c r="A150" s="189"/>
      <c r="B150" s="374"/>
      <c r="C150" s="367"/>
      <c r="D150" s="367"/>
      <c r="E150" s="375"/>
      <c r="F150" s="391"/>
      <c r="G150" s="367"/>
      <c r="H150" s="367"/>
      <c r="I150" s="367"/>
      <c r="J150" s="367"/>
      <c r="K150" s="367"/>
      <c r="L150" s="367"/>
      <c r="M150" s="394"/>
      <c r="N150" s="394"/>
      <c r="O150" s="394"/>
      <c r="P150" s="367"/>
      <c r="Q150" s="367"/>
      <c r="R150" s="367"/>
      <c r="S150" s="367"/>
      <c r="T150" s="367"/>
      <c r="U150" s="367"/>
      <c r="V150" s="396"/>
      <c r="W150" s="366"/>
      <c r="X150" s="367"/>
      <c r="Y150" s="367"/>
      <c r="Z150" s="368"/>
      <c r="AA150" s="195"/>
      <c r="AB150" s="196"/>
      <c r="AC150" s="374"/>
      <c r="AD150" s="367"/>
      <c r="AE150" s="367"/>
      <c r="AF150" s="375"/>
      <c r="AG150" s="391"/>
      <c r="AH150" s="367"/>
      <c r="AI150" s="367"/>
      <c r="AJ150" s="367"/>
      <c r="AK150" s="367"/>
      <c r="AL150" s="367"/>
      <c r="AM150" s="367"/>
      <c r="AN150" s="394"/>
      <c r="AO150" s="394"/>
      <c r="AP150" s="394"/>
      <c r="AQ150" s="367"/>
      <c r="AR150" s="367"/>
      <c r="AS150" s="367"/>
      <c r="AT150" s="367"/>
      <c r="AU150" s="367"/>
      <c r="AV150" s="367"/>
      <c r="AW150" s="396"/>
      <c r="AX150" s="366"/>
      <c r="AY150" s="367"/>
      <c r="AZ150" s="367"/>
      <c r="BA150" s="368"/>
      <c r="BB150" s="126"/>
      <c r="BC150" s="126"/>
      <c r="BD150" s="126"/>
      <c r="BE150" s="126"/>
      <c r="BF150" s="126"/>
      <c r="BG150" s="126"/>
      <c r="BH150" s="126"/>
      <c r="BI150" s="126"/>
    </row>
    <row r="151" spans="1:61" ht="12" customHeight="1" x14ac:dyDescent="0.15">
      <c r="A151" s="189"/>
      <c r="B151" s="374"/>
      <c r="C151" s="367"/>
      <c r="D151" s="367"/>
      <c r="E151" s="375"/>
      <c r="F151" s="391"/>
      <c r="G151" s="367"/>
      <c r="H151" s="367"/>
      <c r="I151" s="367"/>
      <c r="J151" s="367"/>
      <c r="K151" s="367"/>
      <c r="L151" s="367"/>
      <c r="M151" s="394"/>
      <c r="N151" s="394"/>
      <c r="O151" s="394"/>
      <c r="P151" s="367"/>
      <c r="Q151" s="367"/>
      <c r="R151" s="367"/>
      <c r="S151" s="367"/>
      <c r="T151" s="367"/>
      <c r="U151" s="367"/>
      <c r="V151" s="396"/>
      <c r="W151" s="366"/>
      <c r="X151" s="367"/>
      <c r="Y151" s="367"/>
      <c r="Z151" s="368"/>
      <c r="AA151" s="195"/>
      <c r="AB151" s="196"/>
      <c r="AC151" s="374"/>
      <c r="AD151" s="367"/>
      <c r="AE151" s="367"/>
      <c r="AF151" s="375"/>
      <c r="AG151" s="391"/>
      <c r="AH151" s="367"/>
      <c r="AI151" s="367"/>
      <c r="AJ151" s="367"/>
      <c r="AK151" s="367"/>
      <c r="AL151" s="367"/>
      <c r="AM151" s="367"/>
      <c r="AN151" s="394"/>
      <c r="AO151" s="394"/>
      <c r="AP151" s="394"/>
      <c r="AQ151" s="367"/>
      <c r="AR151" s="367"/>
      <c r="AS151" s="367"/>
      <c r="AT151" s="367"/>
      <c r="AU151" s="367"/>
      <c r="AV151" s="367"/>
      <c r="AW151" s="396"/>
      <c r="AX151" s="366"/>
      <c r="AY151" s="367"/>
      <c r="AZ151" s="367"/>
      <c r="BA151" s="368"/>
      <c r="BB151" s="126"/>
      <c r="BC151" s="126"/>
      <c r="BD151" s="126"/>
      <c r="BE151" s="126"/>
      <c r="BF151" s="126"/>
      <c r="BG151" s="126"/>
      <c r="BH151" s="126"/>
      <c r="BI151" s="126"/>
    </row>
    <row r="152" spans="1:61" ht="12" customHeight="1" x14ac:dyDescent="0.15">
      <c r="A152" s="189"/>
      <c r="B152" s="374"/>
      <c r="C152" s="367"/>
      <c r="D152" s="367"/>
      <c r="E152" s="375"/>
      <c r="F152" s="392"/>
      <c r="G152" s="393"/>
      <c r="H152" s="393"/>
      <c r="I152" s="393"/>
      <c r="J152" s="393"/>
      <c r="K152" s="393"/>
      <c r="L152" s="393"/>
      <c r="M152" s="395"/>
      <c r="N152" s="395"/>
      <c r="O152" s="395"/>
      <c r="P152" s="393"/>
      <c r="Q152" s="393"/>
      <c r="R152" s="393"/>
      <c r="S152" s="393"/>
      <c r="T152" s="393"/>
      <c r="U152" s="393"/>
      <c r="V152" s="397"/>
      <c r="W152" s="366"/>
      <c r="X152" s="367"/>
      <c r="Y152" s="367"/>
      <c r="Z152" s="368"/>
      <c r="AA152" s="195"/>
      <c r="AB152" s="196"/>
      <c r="AC152" s="374"/>
      <c r="AD152" s="367"/>
      <c r="AE152" s="367"/>
      <c r="AF152" s="375"/>
      <c r="AG152" s="392"/>
      <c r="AH152" s="393"/>
      <c r="AI152" s="393"/>
      <c r="AJ152" s="393"/>
      <c r="AK152" s="393"/>
      <c r="AL152" s="393"/>
      <c r="AM152" s="393"/>
      <c r="AN152" s="395"/>
      <c r="AO152" s="395"/>
      <c r="AP152" s="395"/>
      <c r="AQ152" s="393"/>
      <c r="AR152" s="393"/>
      <c r="AS152" s="393"/>
      <c r="AT152" s="393"/>
      <c r="AU152" s="393"/>
      <c r="AV152" s="393"/>
      <c r="AW152" s="397"/>
      <c r="AX152" s="366"/>
      <c r="AY152" s="367"/>
      <c r="AZ152" s="367"/>
      <c r="BA152" s="368"/>
      <c r="BB152" s="126"/>
      <c r="BC152" s="126"/>
      <c r="BD152" s="126"/>
      <c r="BE152" s="126"/>
      <c r="BF152" s="126"/>
      <c r="BG152" s="126"/>
      <c r="BH152" s="126"/>
      <c r="BI152" s="126"/>
    </row>
    <row r="153" spans="1:61" ht="12" customHeight="1" x14ac:dyDescent="0.15">
      <c r="A153" s="189"/>
      <c r="B153" s="374"/>
      <c r="C153" s="367"/>
      <c r="D153" s="367"/>
      <c r="E153" s="375"/>
      <c r="F153" s="376"/>
      <c r="G153" s="377"/>
      <c r="H153" s="377"/>
      <c r="I153" s="377"/>
      <c r="J153" s="377"/>
      <c r="K153" s="377"/>
      <c r="L153" s="378"/>
      <c r="M153" s="385" t="s">
        <v>133</v>
      </c>
      <c r="N153" s="377"/>
      <c r="O153" s="378"/>
      <c r="P153" s="385"/>
      <c r="Q153" s="377"/>
      <c r="R153" s="377"/>
      <c r="S153" s="377"/>
      <c r="T153" s="377"/>
      <c r="U153" s="377"/>
      <c r="V153" s="388"/>
      <c r="W153" s="366"/>
      <c r="X153" s="367"/>
      <c r="Y153" s="367"/>
      <c r="Z153" s="368"/>
      <c r="AA153" s="195"/>
      <c r="AB153" s="196"/>
      <c r="AC153" s="374"/>
      <c r="AD153" s="367"/>
      <c r="AE153" s="367"/>
      <c r="AF153" s="375"/>
      <c r="AG153" s="376"/>
      <c r="AH153" s="377"/>
      <c r="AI153" s="377"/>
      <c r="AJ153" s="377"/>
      <c r="AK153" s="377"/>
      <c r="AL153" s="377"/>
      <c r="AM153" s="378"/>
      <c r="AN153" s="385" t="s">
        <v>133</v>
      </c>
      <c r="AO153" s="377"/>
      <c r="AP153" s="378"/>
      <c r="AQ153" s="385"/>
      <c r="AR153" s="377"/>
      <c r="AS153" s="377"/>
      <c r="AT153" s="377"/>
      <c r="AU153" s="377"/>
      <c r="AV153" s="377"/>
      <c r="AW153" s="388"/>
      <c r="AX153" s="366"/>
      <c r="AY153" s="367"/>
      <c r="AZ153" s="367"/>
      <c r="BA153" s="368"/>
      <c r="BB153" s="126"/>
      <c r="BC153" s="126"/>
      <c r="BD153" s="126"/>
      <c r="BE153" s="126"/>
      <c r="BF153" s="126"/>
      <c r="BG153" s="126"/>
      <c r="BH153" s="126"/>
      <c r="BI153" s="126"/>
    </row>
    <row r="154" spans="1:61" ht="12" customHeight="1" x14ac:dyDescent="0.15">
      <c r="A154" s="189"/>
      <c r="B154" s="374"/>
      <c r="C154" s="367"/>
      <c r="D154" s="367"/>
      <c r="E154" s="375"/>
      <c r="F154" s="379"/>
      <c r="G154" s="380"/>
      <c r="H154" s="380"/>
      <c r="I154" s="380"/>
      <c r="J154" s="380"/>
      <c r="K154" s="380"/>
      <c r="L154" s="381"/>
      <c r="M154" s="386"/>
      <c r="N154" s="380"/>
      <c r="O154" s="381"/>
      <c r="P154" s="386"/>
      <c r="Q154" s="380"/>
      <c r="R154" s="380"/>
      <c r="S154" s="380"/>
      <c r="T154" s="380"/>
      <c r="U154" s="380"/>
      <c r="V154" s="389"/>
      <c r="W154" s="366"/>
      <c r="X154" s="367"/>
      <c r="Y154" s="367"/>
      <c r="Z154" s="368"/>
      <c r="AA154" s="195"/>
      <c r="AB154" s="196"/>
      <c r="AC154" s="374"/>
      <c r="AD154" s="367"/>
      <c r="AE154" s="367"/>
      <c r="AF154" s="375"/>
      <c r="AG154" s="379"/>
      <c r="AH154" s="380"/>
      <c r="AI154" s="380"/>
      <c r="AJ154" s="380"/>
      <c r="AK154" s="380"/>
      <c r="AL154" s="380"/>
      <c r="AM154" s="381"/>
      <c r="AN154" s="386"/>
      <c r="AO154" s="380"/>
      <c r="AP154" s="381"/>
      <c r="AQ154" s="386"/>
      <c r="AR154" s="380"/>
      <c r="AS154" s="380"/>
      <c r="AT154" s="380"/>
      <c r="AU154" s="380"/>
      <c r="AV154" s="380"/>
      <c r="AW154" s="389"/>
      <c r="AX154" s="366"/>
      <c r="AY154" s="367"/>
      <c r="AZ154" s="367"/>
      <c r="BA154" s="368"/>
      <c r="BB154" s="126"/>
      <c r="BC154" s="126"/>
      <c r="BD154" s="126"/>
      <c r="BE154" s="126"/>
      <c r="BF154" s="126"/>
      <c r="BG154" s="126"/>
      <c r="BH154" s="126"/>
      <c r="BI154" s="126"/>
    </row>
    <row r="155" spans="1:61" ht="12" customHeight="1" x14ac:dyDescent="0.15">
      <c r="A155" s="189"/>
      <c r="B155" s="374"/>
      <c r="C155" s="367"/>
      <c r="D155" s="367"/>
      <c r="E155" s="375"/>
      <c r="F155" s="379"/>
      <c r="G155" s="380"/>
      <c r="H155" s="380"/>
      <c r="I155" s="380"/>
      <c r="J155" s="380"/>
      <c r="K155" s="380"/>
      <c r="L155" s="381"/>
      <c r="M155" s="386"/>
      <c r="N155" s="380"/>
      <c r="O155" s="381"/>
      <c r="P155" s="386"/>
      <c r="Q155" s="380"/>
      <c r="R155" s="380"/>
      <c r="S155" s="380"/>
      <c r="T155" s="380"/>
      <c r="U155" s="380"/>
      <c r="V155" s="389"/>
      <c r="W155" s="366"/>
      <c r="X155" s="367"/>
      <c r="Y155" s="367"/>
      <c r="Z155" s="368"/>
      <c r="AA155" s="195"/>
      <c r="AB155" s="196"/>
      <c r="AC155" s="374"/>
      <c r="AD155" s="367"/>
      <c r="AE155" s="367"/>
      <c r="AF155" s="375"/>
      <c r="AG155" s="379"/>
      <c r="AH155" s="380"/>
      <c r="AI155" s="380"/>
      <c r="AJ155" s="380"/>
      <c r="AK155" s="380"/>
      <c r="AL155" s="380"/>
      <c r="AM155" s="381"/>
      <c r="AN155" s="386"/>
      <c r="AO155" s="380"/>
      <c r="AP155" s="381"/>
      <c r="AQ155" s="386"/>
      <c r="AR155" s="380"/>
      <c r="AS155" s="380"/>
      <c r="AT155" s="380"/>
      <c r="AU155" s="380"/>
      <c r="AV155" s="380"/>
      <c r="AW155" s="389"/>
      <c r="AX155" s="366"/>
      <c r="AY155" s="367"/>
      <c r="AZ155" s="367"/>
      <c r="BA155" s="368"/>
      <c r="BB155" s="126"/>
      <c r="BC155" s="126"/>
      <c r="BD155" s="126"/>
      <c r="BE155" s="126"/>
      <c r="BF155" s="126"/>
      <c r="BG155" s="126"/>
      <c r="BH155" s="126"/>
      <c r="BI155" s="126"/>
    </row>
    <row r="156" spans="1:61" ht="12" customHeight="1" thickBot="1" x14ac:dyDescent="0.2">
      <c r="A156" s="189"/>
      <c r="B156" s="369"/>
      <c r="C156" s="370"/>
      <c r="D156" s="370"/>
      <c r="E156" s="371"/>
      <c r="F156" s="382"/>
      <c r="G156" s="383"/>
      <c r="H156" s="383"/>
      <c r="I156" s="383"/>
      <c r="J156" s="383"/>
      <c r="K156" s="383"/>
      <c r="L156" s="384"/>
      <c r="M156" s="387"/>
      <c r="N156" s="383"/>
      <c r="O156" s="384"/>
      <c r="P156" s="387"/>
      <c r="Q156" s="383"/>
      <c r="R156" s="383"/>
      <c r="S156" s="383"/>
      <c r="T156" s="383"/>
      <c r="U156" s="383"/>
      <c r="V156" s="390"/>
      <c r="W156" s="372"/>
      <c r="X156" s="370"/>
      <c r="Y156" s="370"/>
      <c r="Z156" s="373"/>
      <c r="AA156" s="189"/>
      <c r="AB156" s="210"/>
      <c r="AC156" s="369"/>
      <c r="AD156" s="370"/>
      <c r="AE156" s="370"/>
      <c r="AF156" s="371"/>
      <c r="AG156" s="382"/>
      <c r="AH156" s="383"/>
      <c r="AI156" s="383"/>
      <c r="AJ156" s="383"/>
      <c r="AK156" s="383"/>
      <c r="AL156" s="383"/>
      <c r="AM156" s="384"/>
      <c r="AN156" s="387"/>
      <c r="AO156" s="383"/>
      <c r="AP156" s="384"/>
      <c r="AQ156" s="387"/>
      <c r="AR156" s="383"/>
      <c r="AS156" s="383"/>
      <c r="AT156" s="383"/>
      <c r="AU156" s="383"/>
      <c r="AV156" s="383"/>
      <c r="AW156" s="390"/>
      <c r="AX156" s="372"/>
      <c r="AY156" s="370"/>
      <c r="AZ156" s="370"/>
      <c r="BA156" s="373"/>
      <c r="BB156" s="126"/>
      <c r="BC156" s="126"/>
      <c r="BD156" s="126"/>
      <c r="BE156" s="126"/>
      <c r="BF156" s="126"/>
      <c r="BG156" s="126"/>
      <c r="BH156" s="126"/>
      <c r="BI156" s="126"/>
    </row>
  </sheetData>
  <sheetProtection sheet="1" objects="1" scenarios="1"/>
  <mergeCells count="1330">
    <mergeCell ref="B1:J1"/>
    <mergeCell ref="K1:N1"/>
    <mergeCell ref="O1:Z1"/>
    <mergeCell ref="AC1:AK1"/>
    <mergeCell ref="AL1:AO1"/>
    <mergeCell ref="AP1:BA1"/>
    <mergeCell ref="AG3:AK3"/>
    <mergeCell ref="AL3:AQ3"/>
    <mergeCell ref="AR3:AT3"/>
    <mergeCell ref="AU3:BA3"/>
    <mergeCell ref="B4:E4"/>
    <mergeCell ref="F4:L5"/>
    <mergeCell ref="M4:O5"/>
    <mergeCell ref="P4:V5"/>
    <mergeCell ref="W4:Z4"/>
    <mergeCell ref="AC4:AF4"/>
    <mergeCell ref="B2:J2"/>
    <mergeCell ref="K2:N2"/>
    <mergeCell ref="AC2:AK2"/>
    <mergeCell ref="AL2:AO2"/>
    <mergeCell ref="B3:E3"/>
    <mergeCell ref="F3:J3"/>
    <mergeCell ref="K3:P3"/>
    <mergeCell ref="Q3:S3"/>
    <mergeCell ref="T3:Z3"/>
    <mergeCell ref="AC3:AF3"/>
    <mergeCell ref="AE6:AF6"/>
    <mergeCell ref="AG6:AL6"/>
    <mergeCell ref="AN6:AP6"/>
    <mergeCell ref="AR6:AW6"/>
    <mergeCell ref="AX6:AY6"/>
    <mergeCell ref="AZ6:BA6"/>
    <mergeCell ref="AX5:AY5"/>
    <mergeCell ref="AZ5:BA5"/>
    <mergeCell ref="B6:C6"/>
    <mergeCell ref="D6:E6"/>
    <mergeCell ref="F6:K6"/>
    <mergeCell ref="M6:O6"/>
    <mergeCell ref="Q6:V6"/>
    <mergeCell ref="W6:X6"/>
    <mergeCell ref="Y6:Z6"/>
    <mergeCell ref="AC6:AD6"/>
    <mergeCell ref="AG4:AM5"/>
    <mergeCell ref="AN4:AP5"/>
    <mergeCell ref="AQ4:AW5"/>
    <mergeCell ref="AX4:BA4"/>
    <mergeCell ref="B5:C5"/>
    <mergeCell ref="D5:E5"/>
    <mergeCell ref="W5:X5"/>
    <mergeCell ref="Y5:Z5"/>
    <mergeCell ref="AC5:AD5"/>
    <mergeCell ref="AE5:AF5"/>
    <mergeCell ref="AX7:AY7"/>
    <mergeCell ref="AZ7:BA7"/>
    <mergeCell ref="B8:C8"/>
    <mergeCell ref="D8:E8"/>
    <mergeCell ref="W8:X8"/>
    <mergeCell ref="Y8:Z8"/>
    <mergeCell ref="AC8:AD8"/>
    <mergeCell ref="AE8:AF8"/>
    <mergeCell ref="AX8:AY8"/>
    <mergeCell ref="AZ8:BA8"/>
    <mergeCell ref="Y7:Z7"/>
    <mergeCell ref="AC7:AD7"/>
    <mergeCell ref="AE7:AF7"/>
    <mergeCell ref="AG7:AM10"/>
    <mergeCell ref="AN7:AP10"/>
    <mergeCell ref="AQ7:AW10"/>
    <mergeCell ref="Y10:Z10"/>
    <mergeCell ref="AC10:AD10"/>
    <mergeCell ref="AE10:AF10"/>
    <mergeCell ref="B7:C7"/>
    <mergeCell ref="D7:E7"/>
    <mergeCell ref="F7:L10"/>
    <mergeCell ref="M7:O10"/>
    <mergeCell ref="P7:V10"/>
    <mergeCell ref="W7:X7"/>
    <mergeCell ref="B10:C10"/>
    <mergeCell ref="D10:E10"/>
    <mergeCell ref="W10:X10"/>
    <mergeCell ref="AZ11:BA11"/>
    <mergeCell ref="AX12:AY12"/>
    <mergeCell ref="AZ12:BA12"/>
    <mergeCell ref="AX13:AY13"/>
    <mergeCell ref="AZ13:BA13"/>
    <mergeCell ref="AX10:AY10"/>
    <mergeCell ref="AZ10:BA10"/>
    <mergeCell ref="B11:C11"/>
    <mergeCell ref="D11:E11"/>
    <mergeCell ref="F11:L14"/>
    <mergeCell ref="M11:O14"/>
    <mergeCell ref="P11:V14"/>
    <mergeCell ref="W11:X11"/>
    <mergeCell ref="Y11:Z11"/>
    <mergeCell ref="AC11:AD11"/>
    <mergeCell ref="BE8:BF8"/>
    <mergeCell ref="BH8:BI8"/>
    <mergeCell ref="B9:C9"/>
    <mergeCell ref="D9:E9"/>
    <mergeCell ref="W9:X9"/>
    <mergeCell ref="Y9:Z9"/>
    <mergeCell ref="AC9:AD9"/>
    <mergeCell ref="AE9:AF9"/>
    <mergeCell ref="AX9:AY9"/>
    <mergeCell ref="AZ9:BA9"/>
    <mergeCell ref="B13:C13"/>
    <mergeCell ref="D13:E13"/>
    <mergeCell ref="W13:X13"/>
    <mergeCell ref="Y13:Z13"/>
    <mergeCell ref="AC13:AD13"/>
    <mergeCell ref="AE13:AF13"/>
    <mergeCell ref="B12:C12"/>
    <mergeCell ref="D12:E12"/>
    <mergeCell ref="W12:X12"/>
    <mergeCell ref="Y12:Z12"/>
    <mergeCell ref="AC12:AD12"/>
    <mergeCell ref="AE12:AF12"/>
    <mergeCell ref="AE11:AF11"/>
    <mergeCell ref="AG11:AM14"/>
    <mergeCell ref="AN11:AP14"/>
    <mergeCell ref="AQ11:AW14"/>
    <mergeCell ref="AX11:AY11"/>
    <mergeCell ref="B16:C16"/>
    <mergeCell ref="D16:E16"/>
    <mergeCell ref="W16:X16"/>
    <mergeCell ref="Y16:Z16"/>
    <mergeCell ref="AC16:AD16"/>
    <mergeCell ref="AE16:AF16"/>
    <mergeCell ref="AE15:AF15"/>
    <mergeCell ref="AG15:AM18"/>
    <mergeCell ref="AN15:AP18"/>
    <mergeCell ref="AQ15:AW18"/>
    <mergeCell ref="AX15:AY15"/>
    <mergeCell ref="AZ15:BA15"/>
    <mergeCell ref="AX16:AY16"/>
    <mergeCell ref="AZ16:BA16"/>
    <mergeCell ref="AX17:AY17"/>
    <mergeCell ref="AZ17:BA17"/>
    <mergeCell ref="AX14:AY14"/>
    <mergeCell ref="AZ14:BA14"/>
    <mergeCell ref="B15:C15"/>
    <mergeCell ref="D15:E15"/>
    <mergeCell ref="F15:L18"/>
    <mergeCell ref="M15:O18"/>
    <mergeCell ref="P15:V18"/>
    <mergeCell ref="W15:X15"/>
    <mergeCell ref="Y15:Z15"/>
    <mergeCell ref="AC15:AD15"/>
    <mergeCell ref="B14:C14"/>
    <mergeCell ref="D14:E14"/>
    <mergeCell ref="W14:X14"/>
    <mergeCell ref="Y14:Z14"/>
    <mergeCell ref="AC14:AD14"/>
    <mergeCell ref="AE14:AF14"/>
    <mergeCell ref="AX18:AY18"/>
    <mergeCell ref="AZ18:BA18"/>
    <mergeCell ref="B21:J21"/>
    <mergeCell ref="K21:N21"/>
    <mergeCell ref="O21:Z21"/>
    <mergeCell ref="AC21:AK21"/>
    <mergeCell ref="AL21:AO21"/>
    <mergeCell ref="AP21:BA21"/>
    <mergeCell ref="B18:C18"/>
    <mergeCell ref="D18:E18"/>
    <mergeCell ref="W18:X18"/>
    <mergeCell ref="Y18:Z18"/>
    <mergeCell ref="AC18:AD18"/>
    <mergeCell ref="AE18:AF18"/>
    <mergeCell ref="B17:C17"/>
    <mergeCell ref="D17:E17"/>
    <mergeCell ref="W17:X17"/>
    <mergeCell ref="Y17:Z17"/>
    <mergeCell ref="AC17:AD17"/>
    <mergeCell ref="AE17:AF17"/>
    <mergeCell ref="AG23:AK23"/>
    <mergeCell ref="AL23:AQ23"/>
    <mergeCell ref="AR23:AT23"/>
    <mergeCell ref="AU23:BA23"/>
    <mergeCell ref="B24:E24"/>
    <mergeCell ref="F24:L25"/>
    <mergeCell ref="M24:O25"/>
    <mergeCell ref="P24:V25"/>
    <mergeCell ref="W24:Z24"/>
    <mergeCell ref="AC24:AF24"/>
    <mergeCell ref="B22:J22"/>
    <mergeCell ref="K22:N22"/>
    <mergeCell ref="AC22:AK22"/>
    <mergeCell ref="AL22:AO22"/>
    <mergeCell ref="B23:E23"/>
    <mergeCell ref="F23:J23"/>
    <mergeCell ref="K23:P23"/>
    <mergeCell ref="Q23:S23"/>
    <mergeCell ref="T23:Z23"/>
    <mergeCell ref="AC23:AF23"/>
    <mergeCell ref="M27:O30"/>
    <mergeCell ref="P27:V30"/>
    <mergeCell ref="W27:X27"/>
    <mergeCell ref="B29:C29"/>
    <mergeCell ref="D29:E29"/>
    <mergeCell ref="W29:X29"/>
    <mergeCell ref="AE26:AF26"/>
    <mergeCell ref="AG26:AL26"/>
    <mergeCell ref="AN26:AP26"/>
    <mergeCell ref="AR26:AW26"/>
    <mergeCell ref="AX26:AY26"/>
    <mergeCell ref="AZ26:BA26"/>
    <mergeCell ref="AX25:AY25"/>
    <mergeCell ref="AZ25:BA25"/>
    <mergeCell ref="B26:C26"/>
    <mergeCell ref="D26:E26"/>
    <mergeCell ref="F26:K26"/>
    <mergeCell ref="M26:O26"/>
    <mergeCell ref="Q26:V26"/>
    <mergeCell ref="W26:X26"/>
    <mergeCell ref="Y26:Z26"/>
    <mergeCell ref="AC26:AD26"/>
    <mergeCell ref="AG24:AM25"/>
    <mergeCell ref="AN24:AP25"/>
    <mergeCell ref="AQ24:AW25"/>
    <mergeCell ref="AX24:BA24"/>
    <mergeCell ref="B25:C25"/>
    <mergeCell ref="D25:E25"/>
    <mergeCell ref="W25:X25"/>
    <mergeCell ref="Y25:Z25"/>
    <mergeCell ref="AC25:AD25"/>
    <mergeCell ref="AE25:AF25"/>
    <mergeCell ref="AX29:AY29"/>
    <mergeCell ref="AZ29:BA29"/>
    <mergeCell ref="B30:C30"/>
    <mergeCell ref="D30:E30"/>
    <mergeCell ref="W30:X30"/>
    <mergeCell ref="Y30:Z30"/>
    <mergeCell ref="AC30:AD30"/>
    <mergeCell ref="AE30:AF30"/>
    <mergeCell ref="AX30:AY30"/>
    <mergeCell ref="AZ30:BA30"/>
    <mergeCell ref="AX27:AY27"/>
    <mergeCell ref="AZ27:BA27"/>
    <mergeCell ref="B28:C28"/>
    <mergeCell ref="D28:E28"/>
    <mergeCell ref="W28:X28"/>
    <mergeCell ref="Y28:Z28"/>
    <mergeCell ref="AC28:AD28"/>
    <mergeCell ref="AE28:AF28"/>
    <mergeCell ref="AX28:AY28"/>
    <mergeCell ref="AZ28:BA28"/>
    <mergeCell ref="Y27:Z27"/>
    <mergeCell ref="AC27:AD27"/>
    <mergeCell ref="AE27:AF27"/>
    <mergeCell ref="AG27:AM30"/>
    <mergeCell ref="AN27:AP30"/>
    <mergeCell ref="AQ27:AW30"/>
    <mergeCell ref="Y29:Z29"/>
    <mergeCell ref="AC29:AD29"/>
    <mergeCell ref="AE29:AF29"/>
    <mergeCell ref="B27:C27"/>
    <mergeCell ref="D27:E27"/>
    <mergeCell ref="F27:L30"/>
    <mergeCell ref="AX31:AY31"/>
    <mergeCell ref="AZ31:BA31"/>
    <mergeCell ref="B32:C32"/>
    <mergeCell ref="D32:E32"/>
    <mergeCell ref="W32:X32"/>
    <mergeCell ref="Y32:Z32"/>
    <mergeCell ref="AC32:AD32"/>
    <mergeCell ref="AE32:AF32"/>
    <mergeCell ref="AX32:AY32"/>
    <mergeCell ref="AZ32:BA32"/>
    <mergeCell ref="Y31:Z31"/>
    <mergeCell ref="AC31:AD31"/>
    <mergeCell ref="AE31:AF31"/>
    <mergeCell ref="AG31:AM34"/>
    <mergeCell ref="AN31:AP34"/>
    <mergeCell ref="AQ31:AW34"/>
    <mergeCell ref="Y33:Z33"/>
    <mergeCell ref="AC33:AD33"/>
    <mergeCell ref="AE33:AF33"/>
    <mergeCell ref="B31:C31"/>
    <mergeCell ref="D31:E31"/>
    <mergeCell ref="F31:L34"/>
    <mergeCell ref="M31:O34"/>
    <mergeCell ref="P31:V34"/>
    <mergeCell ref="W31:X31"/>
    <mergeCell ref="B33:C33"/>
    <mergeCell ref="D33:E33"/>
    <mergeCell ref="W33:X33"/>
    <mergeCell ref="Y37:Z37"/>
    <mergeCell ref="AC37:AD37"/>
    <mergeCell ref="AE37:AF37"/>
    <mergeCell ref="B35:C35"/>
    <mergeCell ref="D35:E35"/>
    <mergeCell ref="F35:L38"/>
    <mergeCell ref="M35:O38"/>
    <mergeCell ref="P35:V38"/>
    <mergeCell ref="W35:X35"/>
    <mergeCell ref="B37:C37"/>
    <mergeCell ref="D37:E37"/>
    <mergeCell ref="W37:X37"/>
    <mergeCell ref="AX33:AY33"/>
    <mergeCell ref="AZ33:BA33"/>
    <mergeCell ref="B34:C34"/>
    <mergeCell ref="D34:E34"/>
    <mergeCell ref="W34:X34"/>
    <mergeCell ref="Y34:Z34"/>
    <mergeCell ref="AC34:AD34"/>
    <mergeCell ref="AE34:AF34"/>
    <mergeCell ref="AX34:AY34"/>
    <mergeCell ref="AZ34:BA34"/>
    <mergeCell ref="B41:J41"/>
    <mergeCell ref="K41:N41"/>
    <mergeCell ref="O41:Z41"/>
    <mergeCell ref="AC41:AK41"/>
    <mergeCell ref="AL41:AO41"/>
    <mergeCell ref="AP41:BA41"/>
    <mergeCell ref="AX37:AY37"/>
    <mergeCell ref="AZ37:BA37"/>
    <mergeCell ref="B38:C38"/>
    <mergeCell ref="D38:E38"/>
    <mergeCell ref="W38:X38"/>
    <mergeCell ref="Y38:Z38"/>
    <mergeCell ref="AC38:AD38"/>
    <mergeCell ref="AE38:AF38"/>
    <mergeCell ref="AX38:AY38"/>
    <mergeCell ref="AZ38:BA38"/>
    <mergeCell ref="AX35:AY35"/>
    <mergeCell ref="AZ35:BA35"/>
    <mergeCell ref="B36:C36"/>
    <mergeCell ref="D36:E36"/>
    <mergeCell ref="W36:X36"/>
    <mergeCell ref="Y36:Z36"/>
    <mergeCell ref="AC36:AD36"/>
    <mergeCell ref="AE36:AF36"/>
    <mergeCell ref="AX36:AY36"/>
    <mergeCell ref="AZ36:BA36"/>
    <mergeCell ref="Y35:Z35"/>
    <mergeCell ref="AC35:AD35"/>
    <mergeCell ref="AE35:AF35"/>
    <mergeCell ref="AG35:AM38"/>
    <mergeCell ref="AN35:AP38"/>
    <mergeCell ref="AQ35:AW38"/>
    <mergeCell ref="AG43:AK43"/>
    <mergeCell ref="AL43:AQ43"/>
    <mergeCell ref="AR43:AT43"/>
    <mergeCell ref="AU43:BA43"/>
    <mergeCell ref="B44:E44"/>
    <mergeCell ref="F44:L45"/>
    <mergeCell ref="M44:O45"/>
    <mergeCell ref="P44:V45"/>
    <mergeCell ref="W44:Z44"/>
    <mergeCell ref="AC44:AF44"/>
    <mergeCell ref="B42:J42"/>
    <mergeCell ref="K42:N42"/>
    <mergeCell ref="AC42:AK42"/>
    <mergeCell ref="AL42:AO42"/>
    <mergeCell ref="B43:E43"/>
    <mergeCell ref="F43:J43"/>
    <mergeCell ref="K43:P43"/>
    <mergeCell ref="Q43:S43"/>
    <mergeCell ref="T43:Z43"/>
    <mergeCell ref="AC43:AF43"/>
    <mergeCell ref="M47:O50"/>
    <mergeCell ref="P47:V50"/>
    <mergeCell ref="W47:X47"/>
    <mergeCell ref="B49:C49"/>
    <mergeCell ref="D49:E49"/>
    <mergeCell ref="W49:X49"/>
    <mergeCell ref="AE46:AF46"/>
    <mergeCell ref="AG46:AL46"/>
    <mergeCell ref="AN46:AP46"/>
    <mergeCell ref="AR46:AW46"/>
    <mergeCell ref="AX46:AY46"/>
    <mergeCell ref="AZ46:BA46"/>
    <mergeCell ref="AX45:AY45"/>
    <mergeCell ref="AZ45:BA45"/>
    <mergeCell ref="B46:C46"/>
    <mergeCell ref="D46:E46"/>
    <mergeCell ref="F46:K46"/>
    <mergeCell ref="M46:O46"/>
    <mergeCell ref="Q46:V46"/>
    <mergeCell ref="W46:X46"/>
    <mergeCell ref="Y46:Z46"/>
    <mergeCell ref="AC46:AD46"/>
    <mergeCell ref="AG44:AM45"/>
    <mergeCell ref="AN44:AP45"/>
    <mergeCell ref="AQ44:AW45"/>
    <mergeCell ref="AX44:BA44"/>
    <mergeCell ref="B45:C45"/>
    <mergeCell ref="D45:E45"/>
    <mergeCell ref="W45:X45"/>
    <mergeCell ref="Y45:Z45"/>
    <mergeCell ref="AC45:AD45"/>
    <mergeCell ref="AE45:AF45"/>
    <mergeCell ref="AX49:AY49"/>
    <mergeCell ref="AZ49:BA49"/>
    <mergeCell ref="B50:C50"/>
    <mergeCell ref="D50:E50"/>
    <mergeCell ref="W50:X50"/>
    <mergeCell ref="Y50:Z50"/>
    <mergeCell ref="AC50:AD50"/>
    <mergeCell ref="AE50:AF50"/>
    <mergeCell ref="AX50:AY50"/>
    <mergeCell ref="AZ50:BA50"/>
    <mergeCell ref="AX47:AY47"/>
    <mergeCell ref="AZ47:BA47"/>
    <mergeCell ref="B48:C48"/>
    <mergeCell ref="D48:E48"/>
    <mergeCell ref="W48:X48"/>
    <mergeCell ref="Y48:Z48"/>
    <mergeCell ref="AC48:AD48"/>
    <mergeCell ref="AE48:AF48"/>
    <mergeCell ref="AX48:AY48"/>
    <mergeCell ref="AZ48:BA48"/>
    <mergeCell ref="Y47:Z47"/>
    <mergeCell ref="AC47:AD47"/>
    <mergeCell ref="AE47:AF47"/>
    <mergeCell ref="AG47:AM50"/>
    <mergeCell ref="AN47:AP50"/>
    <mergeCell ref="AQ47:AW50"/>
    <mergeCell ref="Y49:Z49"/>
    <mergeCell ref="AC49:AD49"/>
    <mergeCell ref="AE49:AF49"/>
    <mergeCell ref="B47:C47"/>
    <mergeCell ref="D47:E47"/>
    <mergeCell ref="F47:L50"/>
    <mergeCell ref="AX51:AY51"/>
    <mergeCell ref="AZ51:BA51"/>
    <mergeCell ref="B52:C52"/>
    <mergeCell ref="D52:E52"/>
    <mergeCell ref="W52:X52"/>
    <mergeCell ref="Y52:Z52"/>
    <mergeCell ref="AC52:AD52"/>
    <mergeCell ref="AE52:AF52"/>
    <mergeCell ref="AX52:AY52"/>
    <mergeCell ref="AZ52:BA52"/>
    <mergeCell ref="Y51:Z51"/>
    <mergeCell ref="AC51:AD51"/>
    <mergeCell ref="AE51:AF51"/>
    <mergeCell ref="AG51:AM54"/>
    <mergeCell ref="AN51:AP54"/>
    <mergeCell ref="AQ51:AW54"/>
    <mergeCell ref="Y53:Z53"/>
    <mergeCell ref="AC53:AD53"/>
    <mergeCell ref="AE53:AF53"/>
    <mergeCell ref="B51:C51"/>
    <mergeCell ref="D51:E51"/>
    <mergeCell ref="F51:L54"/>
    <mergeCell ref="M51:O54"/>
    <mergeCell ref="P51:V54"/>
    <mergeCell ref="W51:X51"/>
    <mergeCell ref="B53:C53"/>
    <mergeCell ref="D53:E53"/>
    <mergeCell ref="W53:X53"/>
    <mergeCell ref="Y57:Z57"/>
    <mergeCell ref="AC57:AD57"/>
    <mergeCell ref="AE57:AF57"/>
    <mergeCell ref="B55:C55"/>
    <mergeCell ref="D55:E55"/>
    <mergeCell ref="F55:L58"/>
    <mergeCell ref="M55:O58"/>
    <mergeCell ref="P55:V58"/>
    <mergeCell ref="W55:X55"/>
    <mergeCell ref="B57:C57"/>
    <mergeCell ref="D57:E57"/>
    <mergeCell ref="W57:X57"/>
    <mergeCell ref="AX53:AY53"/>
    <mergeCell ref="AZ53:BA53"/>
    <mergeCell ref="B54:C54"/>
    <mergeCell ref="D54:E54"/>
    <mergeCell ref="W54:X54"/>
    <mergeCell ref="Y54:Z54"/>
    <mergeCell ref="AC54:AD54"/>
    <mergeCell ref="AE54:AF54"/>
    <mergeCell ref="AX54:AY54"/>
    <mergeCell ref="AZ54:BA54"/>
    <mergeCell ref="B61:J61"/>
    <mergeCell ref="K61:N61"/>
    <mergeCell ref="O61:Z61"/>
    <mergeCell ref="AC61:AK61"/>
    <mergeCell ref="AL61:AO61"/>
    <mergeCell ref="AP61:BA61"/>
    <mergeCell ref="AX57:AY57"/>
    <mergeCell ref="AZ57:BA57"/>
    <mergeCell ref="B58:C58"/>
    <mergeCell ref="D58:E58"/>
    <mergeCell ref="W58:X58"/>
    <mergeCell ref="Y58:Z58"/>
    <mergeCell ref="AC58:AD58"/>
    <mergeCell ref="AE58:AF58"/>
    <mergeCell ref="AX58:AY58"/>
    <mergeCell ref="AZ58:BA58"/>
    <mergeCell ref="AX55:AY55"/>
    <mergeCell ref="AZ55:BA55"/>
    <mergeCell ref="B56:C56"/>
    <mergeCell ref="D56:E56"/>
    <mergeCell ref="W56:X56"/>
    <mergeCell ref="Y56:Z56"/>
    <mergeCell ref="AC56:AD56"/>
    <mergeCell ref="AE56:AF56"/>
    <mergeCell ref="AX56:AY56"/>
    <mergeCell ref="AZ56:BA56"/>
    <mergeCell ref="Y55:Z55"/>
    <mergeCell ref="AC55:AD55"/>
    <mergeCell ref="AE55:AF55"/>
    <mergeCell ref="AG55:AM58"/>
    <mergeCell ref="AN55:AP58"/>
    <mergeCell ref="AQ55:AW58"/>
    <mergeCell ref="AG63:AK63"/>
    <mergeCell ref="AL63:AQ63"/>
    <mergeCell ref="AR63:AT63"/>
    <mergeCell ref="AU63:BA63"/>
    <mergeCell ref="B64:E64"/>
    <mergeCell ref="F64:L65"/>
    <mergeCell ref="M64:O65"/>
    <mergeCell ref="P64:V65"/>
    <mergeCell ref="W64:Z64"/>
    <mergeCell ref="AC64:AF64"/>
    <mergeCell ref="B62:J62"/>
    <mergeCell ref="K62:N62"/>
    <mergeCell ref="AC62:AK62"/>
    <mergeCell ref="AL62:AO62"/>
    <mergeCell ref="B63:E63"/>
    <mergeCell ref="F63:J63"/>
    <mergeCell ref="K63:P63"/>
    <mergeCell ref="Q63:S63"/>
    <mergeCell ref="T63:Z63"/>
    <mergeCell ref="AC63:AF63"/>
    <mergeCell ref="M67:O70"/>
    <mergeCell ref="P67:V70"/>
    <mergeCell ref="W67:X67"/>
    <mergeCell ref="B69:C69"/>
    <mergeCell ref="D69:E69"/>
    <mergeCell ref="W69:X69"/>
    <mergeCell ref="AE66:AF66"/>
    <mergeCell ref="AG66:AL66"/>
    <mergeCell ref="AN66:AP66"/>
    <mergeCell ref="AR66:AW66"/>
    <mergeCell ref="AX66:AY66"/>
    <mergeCell ref="AZ66:BA66"/>
    <mergeCell ref="AX65:AY65"/>
    <mergeCell ref="AZ65:BA65"/>
    <mergeCell ref="B66:C66"/>
    <mergeCell ref="D66:E66"/>
    <mergeCell ref="F66:K66"/>
    <mergeCell ref="M66:O66"/>
    <mergeCell ref="Q66:V66"/>
    <mergeCell ref="W66:X66"/>
    <mergeCell ref="Y66:Z66"/>
    <mergeCell ref="AC66:AD66"/>
    <mergeCell ref="AG64:AM65"/>
    <mergeCell ref="AN64:AP65"/>
    <mergeCell ref="AQ64:AW65"/>
    <mergeCell ref="AX64:BA64"/>
    <mergeCell ref="B65:C65"/>
    <mergeCell ref="D65:E65"/>
    <mergeCell ref="W65:X65"/>
    <mergeCell ref="Y65:Z65"/>
    <mergeCell ref="AC65:AD65"/>
    <mergeCell ref="AE65:AF65"/>
    <mergeCell ref="AX69:AY69"/>
    <mergeCell ref="AZ69:BA69"/>
    <mergeCell ref="B70:C70"/>
    <mergeCell ref="D70:E70"/>
    <mergeCell ref="W70:X70"/>
    <mergeCell ref="Y70:Z70"/>
    <mergeCell ref="AC70:AD70"/>
    <mergeCell ref="AE70:AF70"/>
    <mergeCell ref="AX70:AY70"/>
    <mergeCell ref="AZ70:BA70"/>
    <mergeCell ref="AX67:AY67"/>
    <mergeCell ref="AZ67:BA67"/>
    <mergeCell ref="B68:C68"/>
    <mergeCell ref="D68:E68"/>
    <mergeCell ref="W68:X68"/>
    <mergeCell ref="Y68:Z68"/>
    <mergeCell ref="AC68:AD68"/>
    <mergeCell ref="AE68:AF68"/>
    <mergeCell ref="AX68:AY68"/>
    <mergeCell ref="AZ68:BA68"/>
    <mergeCell ref="Y67:Z67"/>
    <mergeCell ref="AC67:AD67"/>
    <mergeCell ref="AE67:AF67"/>
    <mergeCell ref="AG67:AM70"/>
    <mergeCell ref="AN67:AP70"/>
    <mergeCell ref="AQ67:AW70"/>
    <mergeCell ref="Y69:Z69"/>
    <mergeCell ref="AC69:AD69"/>
    <mergeCell ref="AE69:AF69"/>
    <mergeCell ref="B67:C67"/>
    <mergeCell ref="D67:E67"/>
    <mergeCell ref="F67:L70"/>
    <mergeCell ref="AX71:AY71"/>
    <mergeCell ref="AZ71:BA71"/>
    <mergeCell ref="B72:C72"/>
    <mergeCell ref="D72:E72"/>
    <mergeCell ref="W72:X72"/>
    <mergeCell ref="Y72:Z72"/>
    <mergeCell ref="AC72:AD72"/>
    <mergeCell ref="AE72:AF72"/>
    <mergeCell ref="AX72:AY72"/>
    <mergeCell ref="AZ72:BA72"/>
    <mergeCell ref="Y71:Z71"/>
    <mergeCell ref="AC71:AD71"/>
    <mergeCell ref="AE71:AF71"/>
    <mergeCell ref="AG71:AM74"/>
    <mergeCell ref="AN71:AP74"/>
    <mergeCell ref="AQ71:AW74"/>
    <mergeCell ref="Y73:Z73"/>
    <mergeCell ref="AC73:AD73"/>
    <mergeCell ref="AE73:AF73"/>
    <mergeCell ref="B71:C71"/>
    <mergeCell ref="D71:E71"/>
    <mergeCell ref="F71:L74"/>
    <mergeCell ref="M71:O74"/>
    <mergeCell ref="P71:V74"/>
    <mergeCell ref="W71:X71"/>
    <mergeCell ref="B73:C73"/>
    <mergeCell ref="D73:E73"/>
    <mergeCell ref="W73:X73"/>
    <mergeCell ref="Y77:Z77"/>
    <mergeCell ref="AC77:AD77"/>
    <mergeCell ref="AE77:AF77"/>
    <mergeCell ref="B75:C75"/>
    <mergeCell ref="D75:E75"/>
    <mergeCell ref="F75:L78"/>
    <mergeCell ref="M75:O78"/>
    <mergeCell ref="P75:V78"/>
    <mergeCell ref="W75:X75"/>
    <mergeCell ref="B77:C77"/>
    <mergeCell ref="D77:E77"/>
    <mergeCell ref="W77:X77"/>
    <mergeCell ref="AX73:AY73"/>
    <mergeCell ref="AZ73:BA73"/>
    <mergeCell ref="B74:C74"/>
    <mergeCell ref="D74:E74"/>
    <mergeCell ref="W74:X74"/>
    <mergeCell ref="Y74:Z74"/>
    <mergeCell ref="AC74:AD74"/>
    <mergeCell ref="AE74:AF74"/>
    <mergeCell ref="AX74:AY74"/>
    <mergeCell ref="AZ74:BA74"/>
    <mergeCell ref="B79:J79"/>
    <mergeCell ref="K79:N79"/>
    <mergeCell ref="O79:Z79"/>
    <mergeCell ref="AC79:AK79"/>
    <mergeCell ref="AL79:AO79"/>
    <mergeCell ref="AP79:BA79"/>
    <mergeCell ref="AX77:AY77"/>
    <mergeCell ref="AZ77:BA77"/>
    <mergeCell ref="B78:C78"/>
    <mergeCell ref="D78:E78"/>
    <mergeCell ref="W78:X78"/>
    <mergeCell ref="Y78:Z78"/>
    <mergeCell ref="AC78:AD78"/>
    <mergeCell ref="AE78:AF78"/>
    <mergeCell ref="AX78:AY78"/>
    <mergeCell ref="AZ78:BA78"/>
    <mergeCell ref="AX75:AY75"/>
    <mergeCell ref="AZ75:BA75"/>
    <mergeCell ref="B76:C76"/>
    <mergeCell ref="D76:E76"/>
    <mergeCell ref="W76:X76"/>
    <mergeCell ref="Y76:Z76"/>
    <mergeCell ref="AC76:AD76"/>
    <mergeCell ref="AE76:AF76"/>
    <mergeCell ref="AX76:AY76"/>
    <mergeCell ref="AZ76:BA76"/>
    <mergeCell ref="Y75:Z75"/>
    <mergeCell ref="AC75:AD75"/>
    <mergeCell ref="AE75:AF75"/>
    <mergeCell ref="AG75:AM78"/>
    <mergeCell ref="AN75:AP78"/>
    <mergeCell ref="AQ75:AW78"/>
    <mergeCell ref="AG81:AK81"/>
    <mergeCell ref="AL81:AQ81"/>
    <mergeCell ref="AR81:AT81"/>
    <mergeCell ref="AU81:BA81"/>
    <mergeCell ref="B82:E82"/>
    <mergeCell ref="F82:L83"/>
    <mergeCell ref="M82:O83"/>
    <mergeCell ref="P82:V83"/>
    <mergeCell ref="W82:Z82"/>
    <mergeCell ref="AC82:AF82"/>
    <mergeCell ref="B80:J80"/>
    <mergeCell ref="K80:N80"/>
    <mergeCell ref="AC80:AK80"/>
    <mergeCell ref="AL80:AO80"/>
    <mergeCell ref="B81:E81"/>
    <mergeCell ref="F81:J81"/>
    <mergeCell ref="K81:P81"/>
    <mergeCell ref="Q81:S81"/>
    <mergeCell ref="T81:Z81"/>
    <mergeCell ref="AC81:AF81"/>
    <mergeCell ref="M85:O88"/>
    <mergeCell ref="P85:V88"/>
    <mergeCell ref="W85:X85"/>
    <mergeCell ref="B87:C87"/>
    <mergeCell ref="D87:E87"/>
    <mergeCell ref="W87:X87"/>
    <mergeCell ref="AE84:AF84"/>
    <mergeCell ref="AG84:AL84"/>
    <mergeCell ref="AN84:AP84"/>
    <mergeCell ref="AR84:AW84"/>
    <mergeCell ref="AX84:AY84"/>
    <mergeCell ref="AZ84:BA84"/>
    <mergeCell ref="AX83:AY83"/>
    <mergeCell ref="AZ83:BA83"/>
    <mergeCell ref="B84:C84"/>
    <mergeCell ref="D84:E84"/>
    <mergeCell ref="F84:K84"/>
    <mergeCell ref="M84:O84"/>
    <mergeCell ref="Q84:V84"/>
    <mergeCell ref="W84:X84"/>
    <mergeCell ref="Y84:Z84"/>
    <mergeCell ref="AC84:AD84"/>
    <mergeCell ref="AG82:AM83"/>
    <mergeCell ref="AN82:AP83"/>
    <mergeCell ref="AQ82:AW83"/>
    <mergeCell ref="AX82:BA82"/>
    <mergeCell ref="B83:C83"/>
    <mergeCell ref="D83:E83"/>
    <mergeCell ref="W83:X83"/>
    <mergeCell ref="Y83:Z83"/>
    <mergeCell ref="AC83:AD83"/>
    <mergeCell ref="AE83:AF83"/>
    <mergeCell ref="AX87:AY87"/>
    <mergeCell ref="AZ87:BA87"/>
    <mergeCell ref="B88:C88"/>
    <mergeCell ref="D88:E88"/>
    <mergeCell ref="W88:X88"/>
    <mergeCell ref="Y88:Z88"/>
    <mergeCell ref="AC88:AD88"/>
    <mergeCell ref="AE88:AF88"/>
    <mergeCell ref="AX88:AY88"/>
    <mergeCell ref="AZ88:BA88"/>
    <mergeCell ref="AX85:AY85"/>
    <mergeCell ref="AZ85:BA85"/>
    <mergeCell ref="B86:C86"/>
    <mergeCell ref="D86:E86"/>
    <mergeCell ref="W86:X86"/>
    <mergeCell ref="Y86:Z86"/>
    <mergeCell ref="AC86:AD86"/>
    <mergeCell ref="AE86:AF86"/>
    <mergeCell ref="AX86:AY86"/>
    <mergeCell ref="AZ86:BA86"/>
    <mergeCell ref="Y85:Z85"/>
    <mergeCell ref="AC85:AD85"/>
    <mergeCell ref="AE85:AF85"/>
    <mergeCell ref="AG85:AM88"/>
    <mergeCell ref="AN85:AP88"/>
    <mergeCell ref="AQ85:AW88"/>
    <mergeCell ref="Y87:Z87"/>
    <mergeCell ref="AC87:AD87"/>
    <mergeCell ref="AE87:AF87"/>
    <mergeCell ref="B85:C85"/>
    <mergeCell ref="D85:E85"/>
    <mergeCell ref="F85:L88"/>
    <mergeCell ref="AX89:AY89"/>
    <mergeCell ref="AZ89:BA89"/>
    <mergeCell ref="B90:C90"/>
    <mergeCell ref="D90:E90"/>
    <mergeCell ref="W90:X90"/>
    <mergeCell ref="Y90:Z90"/>
    <mergeCell ref="AC90:AD90"/>
    <mergeCell ref="AE90:AF90"/>
    <mergeCell ref="AX90:AY90"/>
    <mergeCell ref="AZ90:BA90"/>
    <mergeCell ref="Y89:Z89"/>
    <mergeCell ref="AC89:AD89"/>
    <mergeCell ref="AE89:AF89"/>
    <mergeCell ref="AG89:AM92"/>
    <mergeCell ref="AN89:AP92"/>
    <mergeCell ref="AQ89:AW92"/>
    <mergeCell ref="Y91:Z91"/>
    <mergeCell ref="AC91:AD91"/>
    <mergeCell ref="AE91:AF91"/>
    <mergeCell ref="B89:C89"/>
    <mergeCell ref="D89:E89"/>
    <mergeCell ref="F89:L92"/>
    <mergeCell ref="M89:O92"/>
    <mergeCell ref="P89:V92"/>
    <mergeCell ref="W89:X89"/>
    <mergeCell ref="B91:C91"/>
    <mergeCell ref="D91:E91"/>
    <mergeCell ref="W91:X91"/>
    <mergeCell ref="Y95:Z95"/>
    <mergeCell ref="AC95:AD95"/>
    <mergeCell ref="AE95:AF95"/>
    <mergeCell ref="B93:C93"/>
    <mergeCell ref="D93:E93"/>
    <mergeCell ref="F93:L96"/>
    <mergeCell ref="M93:O96"/>
    <mergeCell ref="P93:V96"/>
    <mergeCell ref="W93:X93"/>
    <mergeCell ref="B95:C95"/>
    <mergeCell ref="D95:E95"/>
    <mergeCell ref="W95:X95"/>
    <mergeCell ref="AX91:AY91"/>
    <mergeCell ref="AZ91:BA91"/>
    <mergeCell ref="B92:C92"/>
    <mergeCell ref="D92:E92"/>
    <mergeCell ref="W92:X92"/>
    <mergeCell ref="Y92:Z92"/>
    <mergeCell ref="AC92:AD92"/>
    <mergeCell ref="AE92:AF92"/>
    <mergeCell ref="AX92:AY92"/>
    <mergeCell ref="AZ92:BA92"/>
    <mergeCell ref="B99:J99"/>
    <mergeCell ref="K99:N99"/>
    <mergeCell ref="O99:Z99"/>
    <mergeCell ref="AC99:AK99"/>
    <mergeCell ref="AL99:AO99"/>
    <mergeCell ref="AP99:BA99"/>
    <mergeCell ref="AX95:AY95"/>
    <mergeCell ref="AZ95:BA95"/>
    <mergeCell ref="B96:C96"/>
    <mergeCell ref="D96:E96"/>
    <mergeCell ref="W96:X96"/>
    <mergeCell ref="Y96:Z96"/>
    <mergeCell ref="AC96:AD96"/>
    <mergeCell ref="AE96:AF96"/>
    <mergeCell ref="AX96:AY96"/>
    <mergeCell ref="AZ96:BA96"/>
    <mergeCell ref="AX93:AY93"/>
    <mergeCell ref="AZ93:BA93"/>
    <mergeCell ref="B94:C94"/>
    <mergeCell ref="D94:E94"/>
    <mergeCell ref="W94:X94"/>
    <mergeCell ref="Y94:Z94"/>
    <mergeCell ref="AC94:AD94"/>
    <mergeCell ref="AE94:AF94"/>
    <mergeCell ref="AX94:AY94"/>
    <mergeCell ref="AZ94:BA94"/>
    <mergeCell ref="Y93:Z93"/>
    <mergeCell ref="AC93:AD93"/>
    <mergeCell ref="AE93:AF93"/>
    <mergeCell ref="AG93:AM96"/>
    <mergeCell ref="AN93:AP96"/>
    <mergeCell ref="AQ93:AW96"/>
    <mergeCell ref="AG101:AK101"/>
    <mergeCell ref="AL101:AQ101"/>
    <mergeCell ref="AR101:AT101"/>
    <mergeCell ref="AU101:BA101"/>
    <mergeCell ref="B102:E102"/>
    <mergeCell ref="F102:L103"/>
    <mergeCell ref="M102:O103"/>
    <mergeCell ref="P102:V103"/>
    <mergeCell ref="W102:Z102"/>
    <mergeCell ref="AC102:AF102"/>
    <mergeCell ref="B100:J100"/>
    <mergeCell ref="K100:N100"/>
    <mergeCell ref="AC100:AK100"/>
    <mergeCell ref="AL100:AO100"/>
    <mergeCell ref="B101:E101"/>
    <mergeCell ref="F101:J101"/>
    <mergeCell ref="K101:P101"/>
    <mergeCell ref="Q101:S101"/>
    <mergeCell ref="T101:Z101"/>
    <mergeCell ref="AC101:AF101"/>
    <mergeCell ref="M105:O108"/>
    <mergeCell ref="P105:V108"/>
    <mergeCell ref="W105:X105"/>
    <mergeCell ref="B107:C107"/>
    <mergeCell ref="D107:E107"/>
    <mergeCell ref="W107:X107"/>
    <mergeCell ref="AE104:AF104"/>
    <mergeCell ref="AG104:AL104"/>
    <mergeCell ref="AN104:AP104"/>
    <mergeCell ref="AR104:AW104"/>
    <mergeCell ref="AX104:AY104"/>
    <mergeCell ref="AZ104:BA104"/>
    <mergeCell ref="AX103:AY103"/>
    <mergeCell ref="AZ103:BA103"/>
    <mergeCell ref="B104:C104"/>
    <mergeCell ref="D104:E104"/>
    <mergeCell ref="F104:K104"/>
    <mergeCell ref="M104:O104"/>
    <mergeCell ref="Q104:V104"/>
    <mergeCell ref="W104:X104"/>
    <mergeCell ref="Y104:Z104"/>
    <mergeCell ref="AC104:AD104"/>
    <mergeCell ref="AG102:AM103"/>
    <mergeCell ref="AN102:AP103"/>
    <mergeCell ref="AQ102:AW103"/>
    <mergeCell ref="AX102:BA102"/>
    <mergeCell ref="B103:C103"/>
    <mergeCell ref="D103:E103"/>
    <mergeCell ref="W103:X103"/>
    <mergeCell ref="Y103:Z103"/>
    <mergeCell ref="AC103:AD103"/>
    <mergeCell ref="AE103:AF103"/>
    <mergeCell ref="AX107:AY107"/>
    <mergeCell ref="AZ107:BA107"/>
    <mergeCell ref="B108:C108"/>
    <mergeCell ref="D108:E108"/>
    <mergeCell ref="W108:X108"/>
    <mergeCell ref="Y108:Z108"/>
    <mergeCell ref="AC108:AD108"/>
    <mergeCell ref="AE108:AF108"/>
    <mergeCell ref="AX108:AY108"/>
    <mergeCell ref="AZ108:BA108"/>
    <mergeCell ref="AX105:AY105"/>
    <mergeCell ref="AZ105:BA105"/>
    <mergeCell ref="B106:C106"/>
    <mergeCell ref="D106:E106"/>
    <mergeCell ref="W106:X106"/>
    <mergeCell ref="Y106:Z106"/>
    <mergeCell ref="AC106:AD106"/>
    <mergeCell ref="AE106:AF106"/>
    <mergeCell ref="AX106:AY106"/>
    <mergeCell ref="AZ106:BA106"/>
    <mergeCell ref="Y105:Z105"/>
    <mergeCell ref="AC105:AD105"/>
    <mergeCell ref="AE105:AF105"/>
    <mergeCell ref="AG105:AM108"/>
    <mergeCell ref="AN105:AP108"/>
    <mergeCell ref="AQ105:AW108"/>
    <mergeCell ref="Y107:Z107"/>
    <mergeCell ref="AC107:AD107"/>
    <mergeCell ref="AE107:AF107"/>
    <mergeCell ref="B105:C105"/>
    <mergeCell ref="D105:E105"/>
    <mergeCell ref="F105:L108"/>
    <mergeCell ref="AX109:AY109"/>
    <mergeCell ref="AZ109:BA109"/>
    <mergeCell ref="B110:C110"/>
    <mergeCell ref="D110:E110"/>
    <mergeCell ref="W110:X110"/>
    <mergeCell ref="Y110:Z110"/>
    <mergeCell ref="AC110:AD110"/>
    <mergeCell ref="AE110:AF110"/>
    <mergeCell ref="AX110:AY110"/>
    <mergeCell ref="AZ110:BA110"/>
    <mergeCell ref="Y109:Z109"/>
    <mergeCell ref="AC109:AD109"/>
    <mergeCell ref="AE109:AF109"/>
    <mergeCell ref="AG109:AM112"/>
    <mergeCell ref="AN109:AP112"/>
    <mergeCell ref="AQ109:AW112"/>
    <mergeCell ref="Y111:Z111"/>
    <mergeCell ref="AC111:AD111"/>
    <mergeCell ref="AE111:AF111"/>
    <mergeCell ref="B109:C109"/>
    <mergeCell ref="D109:E109"/>
    <mergeCell ref="F109:L112"/>
    <mergeCell ref="M109:O112"/>
    <mergeCell ref="P109:V112"/>
    <mergeCell ref="W109:X109"/>
    <mergeCell ref="B111:C111"/>
    <mergeCell ref="D111:E111"/>
    <mergeCell ref="W111:X111"/>
    <mergeCell ref="Y115:Z115"/>
    <mergeCell ref="AC115:AD115"/>
    <mergeCell ref="AE115:AF115"/>
    <mergeCell ref="B113:C113"/>
    <mergeCell ref="D113:E113"/>
    <mergeCell ref="F113:L116"/>
    <mergeCell ref="M113:O116"/>
    <mergeCell ref="P113:V116"/>
    <mergeCell ref="W113:X113"/>
    <mergeCell ref="B115:C115"/>
    <mergeCell ref="D115:E115"/>
    <mergeCell ref="W115:X115"/>
    <mergeCell ref="AX111:AY111"/>
    <mergeCell ref="AZ111:BA111"/>
    <mergeCell ref="B112:C112"/>
    <mergeCell ref="D112:E112"/>
    <mergeCell ref="W112:X112"/>
    <mergeCell ref="Y112:Z112"/>
    <mergeCell ref="AC112:AD112"/>
    <mergeCell ref="AE112:AF112"/>
    <mergeCell ref="AX112:AY112"/>
    <mergeCell ref="AZ112:BA112"/>
    <mergeCell ref="B119:J119"/>
    <mergeCell ref="K119:N119"/>
    <mergeCell ref="O119:Z119"/>
    <mergeCell ref="AC119:AK119"/>
    <mergeCell ref="AL119:AO119"/>
    <mergeCell ref="AP119:BA119"/>
    <mergeCell ref="AX115:AY115"/>
    <mergeCell ref="AZ115:BA115"/>
    <mergeCell ref="B116:C116"/>
    <mergeCell ref="D116:E116"/>
    <mergeCell ref="W116:X116"/>
    <mergeCell ref="Y116:Z116"/>
    <mergeCell ref="AC116:AD116"/>
    <mergeCell ref="AE116:AF116"/>
    <mergeCell ref="AX116:AY116"/>
    <mergeCell ref="AZ116:BA116"/>
    <mergeCell ref="AX113:AY113"/>
    <mergeCell ref="AZ113:BA113"/>
    <mergeCell ref="B114:C114"/>
    <mergeCell ref="D114:E114"/>
    <mergeCell ref="W114:X114"/>
    <mergeCell ref="Y114:Z114"/>
    <mergeCell ref="AC114:AD114"/>
    <mergeCell ref="AE114:AF114"/>
    <mergeCell ref="AX114:AY114"/>
    <mergeCell ref="AZ114:BA114"/>
    <mergeCell ref="Y113:Z113"/>
    <mergeCell ref="AC113:AD113"/>
    <mergeCell ref="AE113:AF113"/>
    <mergeCell ref="AG113:AM116"/>
    <mergeCell ref="AN113:AP116"/>
    <mergeCell ref="AQ113:AW116"/>
    <mergeCell ref="AG121:AK121"/>
    <mergeCell ref="AL121:AQ121"/>
    <mergeCell ref="AR121:AT121"/>
    <mergeCell ref="AU121:BA121"/>
    <mergeCell ref="B122:E122"/>
    <mergeCell ref="F122:L123"/>
    <mergeCell ref="M122:O123"/>
    <mergeCell ref="P122:V123"/>
    <mergeCell ref="W122:Z122"/>
    <mergeCell ref="AC122:AF122"/>
    <mergeCell ref="B120:J120"/>
    <mergeCell ref="K120:N120"/>
    <mergeCell ref="AC120:AK120"/>
    <mergeCell ref="AL120:AO120"/>
    <mergeCell ref="B121:E121"/>
    <mergeCell ref="F121:J121"/>
    <mergeCell ref="K121:P121"/>
    <mergeCell ref="Q121:S121"/>
    <mergeCell ref="T121:Z121"/>
    <mergeCell ref="AC121:AF121"/>
    <mergeCell ref="M125:O128"/>
    <mergeCell ref="P125:V128"/>
    <mergeCell ref="W125:X125"/>
    <mergeCell ref="B127:C127"/>
    <mergeCell ref="D127:E127"/>
    <mergeCell ref="W127:X127"/>
    <mergeCell ref="AE124:AF124"/>
    <mergeCell ref="AG124:AL124"/>
    <mergeCell ref="AN124:AP124"/>
    <mergeCell ref="AR124:AW124"/>
    <mergeCell ref="AX124:AY124"/>
    <mergeCell ref="AZ124:BA124"/>
    <mergeCell ref="AX123:AY123"/>
    <mergeCell ref="AZ123:BA123"/>
    <mergeCell ref="B124:C124"/>
    <mergeCell ref="D124:E124"/>
    <mergeCell ref="F124:K124"/>
    <mergeCell ref="M124:O124"/>
    <mergeCell ref="Q124:V124"/>
    <mergeCell ref="W124:X124"/>
    <mergeCell ref="Y124:Z124"/>
    <mergeCell ref="AC124:AD124"/>
    <mergeCell ref="AG122:AM123"/>
    <mergeCell ref="AN122:AP123"/>
    <mergeCell ref="AQ122:AW123"/>
    <mergeCell ref="AX122:BA122"/>
    <mergeCell ref="B123:C123"/>
    <mergeCell ref="D123:E123"/>
    <mergeCell ref="W123:X123"/>
    <mergeCell ref="Y123:Z123"/>
    <mergeCell ref="AC123:AD123"/>
    <mergeCell ref="AE123:AF123"/>
    <mergeCell ref="AX127:AY127"/>
    <mergeCell ref="AZ127:BA127"/>
    <mergeCell ref="B128:C128"/>
    <mergeCell ref="D128:E128"/>
    <mergeCell ref="W128:X128"/>
    <mergeCell ref="Y128:Z128"/>
    <mergeCell ref="AC128:AD128"/>
    <mergeCell ref="AE128:AF128"/>
    <mergeCell ref="AX128:AY128"/>
    <mergeCell ref="AZ128:BA128"/>
    <mergeCell ref="AX125:AY125"/>
    <mergeCell ref="AZ125:BA125"/>
    <mergeCell ref="B126:C126"/>
    <mergeCell ref="D126:E126"/>
    <mergeCell ref="W126:X126"/>
    <mergeCell ref="Y126:Z126"/>
    <mergeCell ref="AC126:AD126"/>
    <mergeCell ref="AE126:AF126"/>
    <mergeCell ref="AX126:AY126"/>
    <mergeCell ref="AZ126:BA126"/>
    <mergeCell ref="Y125:Z125"/>
    <mergeCell ref="AC125:AD125"/>
    <mergeCell ref="AE125:AF125"/>
    <mergeCell ref="AG125:AM128"/>
    <mergeCell ref="AN125:AP128"/>
    <mergeCell ref="AQ125:AW128"/>
    <mergeCell ref="Y127:Z127"/>
    <mergeCell ref="AC127:AD127"/>
    <mergeCell ref="AE127:AF127"/>
    <mergeCell ref="B125:C125"/>
    <mergeCell ref="D125:E125"/>
    <mergeCell ref="F125:L128"/>
    <mergeCell ref="AX129:AY129"/>
    <mergeCell ref="AZ129:BA129"/>
    <mergeCell ref="B130:C130"/>
    <mergeCell ref="D130:E130"/>
    <mergeCell ref="W130:X130"/>
    <mergeCell ref="Y130:Z130"/>
    <mergeCell ref="AC130:AD130"/>
    <mergeCell ref="AE130:AF130"/>
    <mergeCell ref="AX130:AY130"/>
    <mergeCell ref="AZ130:BA130"/>
    <mergeCell ref="Y129:Z129"/>
    <mergeCell ref="AC129:AD129"/>
    <mergeCell ref="AE129:AF129"/>
    <mergeCell ref="AG129:AM132"/>
    <mergeCell ref="AN129:AP132"/>
    <mergeCell ref="AQ129:AW132"/>
    <mergeCell ref="Y131:Z131"/>
    <mergeCell ref="AC131:AD131"/>
    <mergeCell ref="AE131:AF131"/>
    <mergeCell ref="B129:C129"/>
    <mergeCell ref="D129:E129"/>
    <mergeCell ref="F129:L132"/>
    <mergeCell ref="M129:O132"/>
    <mergeCell ref="P129:V132"/>
    <mergeCell ref="W129:X129"/>
    <mergeCell ref="B131:C131"/>
    <mergeCell ref="D131:E131"/>
    <mergeCell ref="W131:X131"/>
    <mergeCell ref="Y135:Z135"/>
    <mergeCell ref="AC135:AD135"/>
    <mergeCell ref="AE135:AF135"/>
    <mergeCell ref="B133:C133"/>
    <mergeCell ref="D133:E133"/>
    <mergeCell ref="F133:L136"/>
    <mergeCell ref="M133:O136"/>
    <mergeCell ref="P133:V136"/>
    <mergeCell ref="W133:X133"/>
    <mergeCell ref="B135:C135"/>
    <mergeCell ref="D135:E135"/>
    <mergeCell ref="W135:X135"/>
    <mergeCell ref="AX131:AY131"/>
    <mergeCell ref="AZ131:BA131"/>
    <mergeCell ref="B132:C132"/>
    <mergeCell ref="D132:E132"/>
    <mergeCell ref="W132:X132"/>
    <mergeCell ref="Y132:Z132"/>
    <mergeCell ref="AC132:AD132"/>
    <mergeCell ref="AE132:AF132"/>
    <mergeCell ref="AX132:AY132"/>
    <mergeCell ref="AZ132:BA132"/>
    <mergeCell ref="B139:J139"/>
    <mergeCell ref="K139:N139"/>
    <mergeCell ref="O139:Z139"/>
    <mergeCell ref="AC139:AK139"/>
    <mergeCell ref="AL139:AO139"/>
    <mergeCell ref="AP139:BA139"/>
    <mergeCell ref="AX135:AY135"/>
    <mergeCell ref="AZ135:BA135"/>
    <mergeCell ref="B136:C136"/>
    <mergeCell ref="D136:E136"/>
    <mergeCell ref="W136:X136"/>
    <mergeCell ref="Y136:Z136"/>
    <mergeCell ref="AC136:AD136"/>
    <mergeCell ref="AE136:AF136"/>
    <mergeCell ref="AX136:AY136"/>
    <mergeCell ref="AZ136:BA136"/>
    <mergeCell ref="AX133:AY133"/>
    <mergeCell ref="AZ133:BA133"/>
    <mergeCell ref="B134:C134"/>
    <mergeCell ref="D134:E134"/>
    <mergeCell ref="W134:X134"/>
    <mergeCell ref="Y134:Z134"/>
    <mergeCell ref="AC134:AD134"/>
    <mergeCell ref="AE134:AF134"/>
    <mergeCell ref="AX134:AY134"/>
    <mergeCell ref="AZ134:BA134"/>
    <mergeCell ref="Y133:Z133"/>
    <mergeCell ref="AC133:AD133"/>
    <mergeCell ref="AE133:AF133"/>
    <mergeCell ref="AG133:AM136"/>
    <mergeCell ref="AN133:AP136"/>
    <mergeCell ref="AQ133:AW136"/>
    <mergeCell ref="AG141:AK141"/>
    <mergeCell ref="AL141:AQ141"/>
    <mergeCell ref="AR141:AT141"/>
    <mergeCell ref="AU141:BA141"/>
    <mergeCell ref="B142:E142"/>
    <mergeCell ref="F142:L143"/>
    <mergeCell ref="M142:O143"/>
    <mergeCell ref="P142:V143"/>
    <mergeCell ref="W142:Z142"/>
    <mergeCell ref="AC142:AF142"/>
    <mergeCell ref="B140:J140"/>
    <mergeCell ref="K140:N140"/>
    <mergeCell ref="AC140:AK140"/>
    <mergeCell ref="AL140:AO140"/>
    <mergeCell ref="B141:E141"/>
    <mergeCell ref="F141:J141"/>
    <mergeCell ref="K141:P141"/>
    <mergeCell ref="Q141:S141"/>
    <mergeCell ref="T141:Z141"/>
    <mergeCell ref="AC141:AF141"/>
    <mergeCell ref="AE144:AF144"/>
    <mergeCell ref="AG144:AL144"/>
    <mergeCell ref="AN144:AP144"/>
    <mergeCell ref="AR144:AW144"/>
    <mergeCell ref="AX144:AY144"/>
    <mergeCell ref="AZ144:BA144"/>
    <mergeCell ref="AX143:AY143"/>
    <mergeCell ref="AZ143:BA143"/>
    <mergeCell ref="B144:C144"/>
    <mergeCell ref="D144:E144"/>
    <mergeCell ref="F144:K144"/>
    <mergeCell ref="M144:O144"/>
    <mergeCell ref="Q144:V144"/>
    <mergeCell ref="W144:X144"/>
    <mergeCell ref="Y144:Z144"/>
    <mergeCell ref="AC144:AD144"/>
    <mergeCell ref="AG142:AM143"/>
    <mergeCell ref="AN142:AP143"/>
    <mergeCell ref="AQ142:AW143"/>
    <mergeCell ref="AX142:BA142"/>
    <mergeCell ref="B143:C143"/>
    <mergeCell ref="D143:E143"/>
    <mergeCell ref="W143:X143"/>
    <mergeCell ref="Y143:Z143"/>
    <mergeCell ref="AC143:AD143"/>
    <mergeCell ref="AE143:AF143"/>
    <mergeCell ref="AX145:AY145"/>
    <mergeCell ref="AZ145:BA145"/>
    <mergeCell ref="B146:C146"/>
    <mergeCell ref="D146:E146"/>
    <mergeCell ref="W146:X146"/>
    <mergeCell ref="Y146:Z146"/>
    <mergeCell ref="AC146:AD146"/>
    <mergeCell ref="AE146:AF146"/>
    <mergeCell ref="AX146:AY146"/>
    <mergeCell ref="AZ146:BA146"/>
    <mergeCell ref="Y145:Z145"/>
    <mergeCell ref="AC145:AD145"/>
    <mergeCell ref="AE145:AF145"/>
    <mergeCell ref="AG145:AM148"/>
    <mergeCell ref="AN145:AP148"/>
    <mergeCell ref="AQ145:AW148"/>
    <mergeCell ref="Y147:Z147"/>
    <mergeCell ref="AC147:AD147"/>
    <mergeCell ref="AE147:AF147"/>
    <mergeCell ref="B145:C145"/>
    <mergeCell ref="D145:E145"/>
    <mergeCell ref="F145:L148"/>
    <mergeCell ref="M145:O148"/>
    <mergeCell ref="P145:V148"/>
    <mergeCell ref="W145:X145"/>
    <mergeCell ref="B147:C147"/>
    <mergeCell ref="D147:E147"/>
    <mergeCell ref="W147:X147"/>
    <mergeCell ref="Y151:Z151"/>
    <mergeCell ref="AC151:AD151"/>
    <mergeCell ref="AE151:AF151"/>
    <mergeCell ref="B149:C149"/>
    <mergeCell ref="D149:E149"/>
    <mergeCell ref="F149:L152"/>
    <mergeCell ref="M149:O152"/>
    <mergeCell ref="P149:V152"/>
    <mergeCell ref="W149:X149"/>
    <mergeCell ref="B151:C151"/>
    <mergeCell ref="D151:E151"/>
    <mergeCell ref="W151:X151"/>
    <mergeCell ref="AX147:AY147"/>
    <mergeCell ref="AZ147:BA147"/>
    <mergeCell ref="B148:C148"/>
    <mergeCell ref="D148:E148"/>
    <mergeCell ref="W148:X148"/>
    <mergeCell ref="Y148:Z148"/>
    <mergeCell ref="AC148:AD148"/>
    <mergeCell ref="AE148:AF148"/>
    <mergeCell ref="AX148:AY148"/>
    <mergeCell ref="AZ148:BA148"/>
    <mergeCell ref="M153:O156"/>
    <mergeCell ref="P153:V156"/>
    <mergeCell ref="W153:X153"/>
    <mergeCell ref="B155:C155"/>
    <mergeCell ref="D155:E155"/>
    <mergeCell ref="W155:X155"/>
    <mergeCell ref="AX151:AY151"/>
    <mergeCell ref="AZ151:BA151"/>
    <mergeCell ref="B152:C152"/>
    <mergeCell ref="D152:E152"/>
    <mergeCell ref="W152:X152"/>
    <mergeCell ref="Y152:Z152"/>
    <mergeCell ref="AC152:AD152"/>
    <mergeCell ref="AE152:AF152"/>
    <mergeCell ref="AX152:AY152"/>
    <mergeCell ref="AZ152:BA152"/>
    <mergeCell ref="AX149:AY149"/>
    <mergeCell ref="AZ149:BA149"/>
    <mergeCell ref="B150:C150"/>
    <mergeCell ref="D150:E150"/>
    <mergeCell ref="W150:X150"/>
    <mergeCell ref="Y150:Z150"/>
    <mergeCell ref="AC150:AD150"/>
    <mergeCell ref="AE150:AF150"/>
    <mergeCell ref="AX150:AY150"/>
    <mergeCell ref="AZ150:BA150"/>
    <mergeCell ref="Y149:Z149"/>
    <mergeCell ref="AC149:AD149"/>
    <mergeCell ref="AE149:AF149"/>
    <mergeCell ref="AG149:AM152"/>
    <mergeCell ref="AN149:AP152"/>
    <mergeCell ref="AQ149:AW152"/>
    <mergeCell ref="AX155:AY155"/>
    <mergeCell ref="AZ155:BA155"/>
    <mergeCell ref="B156:C156"/>
    <mergeCell ref="D156:E156"/>
    <mergeCell ref="W156:X156"/>
    <mergeCell ref="Y156:Z156"/>
    <mergeCell ref="AC156:AD156"/>
    <mergeCell ref="AE156:AF156"/>
    <mergeCell ref="AX156:AY156"/>
    <mergeCell ref="AZ156:BA156"/>
    <mergeCell ref="AX153:AY153"/>
    <mergeCell ref="AZ153:BA153"/>
    <mergeCell ref="B154:C154"/>
    <mergeCell ref="D154:E154"/>
    <mergeCell ref="W154:X154"/>
    <mergeCell ref="Y154:Z154"/>
    <mergeCell ref="AC154:AD154"/>
    <mergeCell ref="AE154:AF154"/>
    <mergeCell ref="AX154:AY154"/>
    <mergeCell ref="AZ154:BA154"/>
    <mergeCell ref="Y153:Z153"/>
    <mergeCell ref="AC153:AD153"/>
    <mergeCell ref="AE153:AF153"/>
    <mergeCell ref="AG153:AM156"/>
    <mergeCell ref="AN153:AP156"/>
    <mergeCell ref="AQ153:AW156"/>
    <mergeCell ref="Y155:Z155"/>
    <mergeCell ref="AC155:AD155"/>
    <mergeCell ref="AE155:AF155"/>
    <mergeCell ref="B153:C153"/>
    <mergeCell ref="D153:E153"/>
    <mergeCell ref="F153:L156"/>
  </mergeCells>
  <phoneticPr fontId="26"/>
  <pageMargins left="0" right="0" top="0.15748031496062992" bottom="0" header="0" footer="0"/>
  <pageSetup paperSize="9" scale="92" fitToHeight="0" orientation="portrait" horizontalDpi="4294967293" verticalDpi="0" r:id="rId1"/>
  <rowBreaks count="1" manualBreakCount="1">
    <brk id="78" max="5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10</vt:i4>
      </vt:variant>
    </vt:vector>
  </HeadingPairs>
  <TitlesOfParts>
    <vt:vector size="22" baseType="lpstr">
      <vt:lpstr>情報記入シート</vt:lpstr>
      <vt:lpstr>星取表</vt:lpstr>
      <vt:lpstr>【星取表】</vt:lpstr>
      <vt:lpstr>第１節</vt:lpstr>
      <vt:lpstr>第2節</vt:lpstr>
      <vt:lpstr>第３節</vt:lpstr>
      <vt:lpstr>審判カード第１節</vt:lpstr>
      <vt:lpstr>審判カード第２節</vt:lpstr>
      <vt:lpstr>審判カード第３節</vt:lpstr>
      <vt:lpstr>第４節</vt:lpstr>
      <vt:lpstr>第５節</vt:lpstr>
      <vt:lpstr>第６節</vt:lpstr>
      <vt:lpstr>【星取表】!Print_Area</vt:lpstr>
      <vt:lpstr>審判カード第１節!Print_Area</vt:lpstr>
      <vt:lpstr>審判カード第２節!Print_Area</vt:lpstr>
      <vt:lpstr>審判カード第３節!Print_Area</vt:lpstr>
      <vt:lpstr>第１節!Print_Area</vt:lpstr>
      <vt:lpstr>第2節!Print_Area</vt:lpstr>
      <vt:lpstr>第３節!Print_Area</vt:lpstr>
      <vt:lpstr>第４節!Print_Area</vt:lpstr>
      <vt:lpstr>第５節!Print_Area</vt:lpstr>
      <vt:lpstr>第６節!Print_Area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㈲中村造花店</dc:creator>
  <cp:lastModifiedBy>章 若林</cp:lastModifiedBy>
  <cp:revision/>
  <cp:lastPrinted>2019-01-21T01:36:11Z</cp:lastPrinted>
  <dcterms:created xsi:type="dcterms:W3CDTF">2006-04-09T00:56:42Z</dcterms:created>
  <dcterms:modified xsi:type="dcterms:W3CDTF">2020-02-14T13:55:08Z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1041-8.1.0.3185</vt:lpwstr>
  </property>
</Properties>
</file>